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3"/>
  </bookViews>
  <sheets>
    <sheet name="ก.ย.60" sheetId="1" r:id="rId1"/>
    <sheet name="หมายเหตุ 1" sheetId="2" r:id="rId2"/>
    <sheet name="หมายเหตุ 2" sheetId="3" r:id="rId3"/>
    <sheet name="รับ-จ่าย" sheetId="4" r:id="rId4"/>
  </sheets>
  <externalReferences>
    <externalReference r:id="rId7"/>
    <externalReference r:id="rId8"/>
  </externalReferences>
  <definedNames>
    <definedName name="_xlnm.Print_Area" localSheetId="0">'ก.ย.60'!$A$1:$I$91</definedName>
  </definedNames>
  <calcPr fullCalcOnLoad="1"/>
</workbook>
</file>

<file path=xl/sharedStrings.xml><?xml version="1.0" encoding="utf-8"?>
<sst xmlns="http://schemas.openxmlformats.org/spreadsheetml/2006/main" count="314" uniqueCount="272">
  <si>
    <t>รายการ</t>
  </si>
  <si>
    <t>เดบิต</t>
  </si>
  <si>
    <t>เครดิต</t>
  </si>
  <si>
    <t>เงินสด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</si>
  <si>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</si>
  <si>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</si>
  <si>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</si>
  <si>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</si>
  <si>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</si>
  <si>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</si>
  <si>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</si>
  <si>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6%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</si>
  <si>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</si>
  <si>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</si>
  <si>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</si>
  <si>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ประมาณการ</t>
  </si>
  <si>
    <t xml:space="preserve"> -2-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</si>
  <si>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</si>
  <si>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</si>
  <si>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</si>
  <si>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</si>
  <si>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</si>
  <si>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</si>
  <si>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</si>
  <si>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</si>
  <si>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</si>
  <si>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</si>
  <si>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</si>
  <si>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</si>
  <si>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</si>
  <si>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</si>
  <si>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</si>
  <si>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</si>
  <si>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</si>
  <si>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</si>
  <si>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</si>
  <si>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</si>
  <si>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</si>
  <si>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</si>
  <si>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</si>
  <si>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</si>
  <si>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</si>
  <si>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</si>
  <si>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</si>
  <si>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</si>
  <si>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</si>
  <si>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</si>
  <si>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</si>
  <si>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</si>
  <si>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</si>
  <si>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</si>
  <si>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</si>
  <si>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</si>
  <si>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</si>
  <si>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</si>
  <si>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</si>
  <si>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ลูกหนี้ภาษีบำรุงท้องที่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</si>
  <si>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</si>
  <si>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</si>
  <si>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</si>
  <si>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</si>
  <si>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</si>
  <si>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</si>
  <si>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</si>
  <si>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</si>
  <si>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</si>
  <si>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</si>
  <si>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</si>
  <si>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</si>
  <si>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</si>
  <si>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</si>
  <si>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</si>
  <si>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</si>
  <si>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</si>
  <si>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</si>
  <si>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</si>
  <si>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</si>
  <si>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</si>
  <si>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</si>
  <si>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</si>
  <si>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</si>
  <si>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</si>
  <si>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</si>
  <si>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</si>
  <si>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</si>
  <si>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</si>
  <si>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</si>
  <si>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</si>
  <si>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</si>
  <si>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</si>
  <si>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</si>
  <si>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</si>
  <si>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</si>
  <si>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 xml:space="preserve">      -อุดหนุนทั่วไปสำหรับดำเนินการตามอำนาจหน้าที่ฯ 10,611,611.00</t>
  </si>
  <si>
    <t xml:space="preserve">      -อุดหนุนทั่วไป- สื่อการเรียนการสอน 328,100.00</t>
  </si>
  <si>
    <t xml:space="preserve">      -อุดหนุนทั่วไป-ค่ากระแสไฟฟ้าสถานีสูบน้ำด้วยฟ้า 1,148,715.86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</si>
  <si>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</si>
  <si>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</si>
  <si>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</si>
  <si>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</si>
  <si>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    -ค่าจ้างลูกจ้างประจำสถานีสูบน้ำด้วยไฟฟ้า 41,2480.00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</si>
  <si>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</si>
  <si>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</si>
  <si>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เงินรับฝาก - ค่าขยายเขตประปา หมู่ที่ 3</t>
  </si>
  <si>
    <t>เงินอุดหนุนโครงการเศรษฐกิจชุมชน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</si>
  <si>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</si>
  <si>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</si>
  <si>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</si>
  <si>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</si>
  <si>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</si>
  <si>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</si>
  <si>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</si>
  <si>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</si>
  <si>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</si>
  <si>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</si>
  <si>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</si>
  <si>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งบทดลอง</t>
  </si>
  <si>
    <t>ปีงบประมาณ 2560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</si>
  <si>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</si>
  <si>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</si>
  <si>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</si>
  <si>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</si>
  <si>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</si>
  <si>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</si>
  <si>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</si>
  <si>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</si>
  <si>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</si>
  <si>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>รายได้จากรัฐบาลค้างรับ</t>
  </si>
  <si>
    <t xml:space="preserve">11042000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</si>
  <si>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</si>
  <si>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</si>
  <si>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</si>
  <si>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</si>
  <si>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</si>
  <si>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</si>
  <si>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</si>
  <si>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</si>
  <si>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เงินรับฝากเงินรอคืนจังหวัด</t>
  </si>
  <si>
    <t xml:space="preserve">21040014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</si>
  <si>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</si>
  <si>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</si>
  <si>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</si>
  <si>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</si>
  <si>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</si>
  <si>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</si>
  <si>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</si>
  <si>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</si>
  <si>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</si>
  <si>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</si>
  <si>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</si>
  <si>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</si>
  <si>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</si>
  <si>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</si>
  <si>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</si>
  <si>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</si>
  <si>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</si>
  <si>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</si>
  <si>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</si>
  <si>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</si>
  <si>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</si>
  <si>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</si>
  <si>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</si>
  <si>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</si>
  <si>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</si>
  <si>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</si>
  <si>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</si>
  <si>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</si>
  <si>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</si>
  <si>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</si>
  <si>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</si>
  <si>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</si>
  <si>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</si>
  <si>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ค่าจำหน่ายเศษของ</t>
  </si>
  <si>
    <t xml:space="preserve">41500002  </t>
  </si>
  <si>
    <t>ค่าขายแบบแปลน</t>
  </si>
  <si>
    <t xml:space="preserve">41500004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</si>
  <si>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</si>
  <si>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</si>
  <si>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</si>
  <si>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</si>
  <si>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</si>
  <si>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</si>
  <si>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</si>
  <si>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</si>
  <si>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ภาษีธุรกิจเฉพาะ</t>
  </si>
  <si>
    <t xml:space="preserve">42100005  </t>
  </si>
  <si>
    <t>ภาษีสุรา</t>
  </si>
  <si>
    <t xml:space="preserve">42100006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</si>
  <si>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</si>
  <si>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</si>
  <si>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</si>
  <si>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</si>
  <si>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</si>
  <si>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</si>
  <si>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</si>
  <si>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</si>
  <si>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</si>
  <si>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</si>
  <si>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</si>
  <si>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</si>
  <si>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</si>
  <si>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</si>
  <si>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</si>
  <si>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</si>
  <si>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</si>
  <si>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</si>
  <si>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</si>
  <si>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</si>
  <si>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</si>
  <si>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</si>
  <si>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 xml:space="preserve">                                                               องค์การบริหารส่วนตำบลละหาน  อำเภอจัตุรัส    จังหวัดชัยภูมิ                                                                  </t>
  </si>
  <si>
    <t xml:space="preserve"> งบเงินรับ - เงินจ่าย  </t>
  </si>
  <si>
    <t>เงินรับ</t>
  </si>
  <si>
    <t>เงินจ่าย</t>
  </si>
  <si>
    <t>เงินลูกหนี้ - เงินเจ้าหนี้</t>
  </si>
  <si>
    <t xml:space="preserve">รายจ่ายตามงบประมาณ </t>
  </si>
  <si>
    <t>เงินฝากธนาคาร ธกส. (ออมทรัพย์) 112-2-62645-1</t>
  </si>
  <si>
    <t>ลูกหนี้เงินยืม - เงินงบประมาณ</t>
  </si>
  <si>
    <t>เงินฝากธนาคาร กรุงไทย -ระเหว  (ออมทรัพย์)3350107230</t>
  </si>
  <si>
    <t>ลูกหนี้เงินยืม - เงินสะสม</t>
  </si>
  <si>
    <t>เงินฝากธนาคาร ธกส.เศรษฐกิจชุมชน (ออมทรัพย์)1128057727</t>
  </si>
  <si>
    <t>เงินรับฝาก - ภาษีหักหน้าฎีกา</t>
  </si>
  <si>
    <t>เงินฝากธนาคาร ธกส. สปสช. (ออมทรัพย์)020036067241</t>
  </si>
  <si>
    <t>เงินรับฝาก - ค่ากระแสไฟฟ้าสถานีสูบน้ำด้วยไฟฟ้า (ส่วนของเกษตร)</t>
  </si>
  <si>
    <t>เงินฝากธนาคาร ออมสิน (ออมทรัพย์)020058473768</t>
  </si>
  <si>
    <t>เงินฝากธนาคาร กรุงไทย -จัตุรัส (ออมทรัพย์)9809705581</t>
  </si>
  <si>
    <t>เงินฝากธนาคาร กรุงไทย ชัยภูมิ(กระแสรายวัน)3076061852</t>
  </si>
  <si>
    <t>เงินรายรับตามงบประมาณ</t>
  </si>
  <si>
    <t>เงืนรับฝาก -หลักประกันสัญญา</t>
  </si>
  <si>
    <t>จ่ายขาดเงินสะสม</t>
  </si>
  <si>
    <t>ลูกหนี้เงินยืม - สะสม</t>
  </si>
  <si>
    <t>เงืนรับฝาก - ค่ารักษาพยาบาล สปสช.</t>
  </si>
  <si>
    <t>ณ วันที่ 30 กันยายน 2560</t>
  </si>
  <si>
    <t>ลูกหนี้ภาษีโรงเรือนและที่ดิน</t>
  </si>
  <si>
    <t xml:space="preserve">11043001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</si>
  <si>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</si>
  <si>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</si>
  <si>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</si>
  <si>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 xml:space="preserve">21040005  </t>
  </si>
  <si>
    <t>เงินรับฝากอื่นๆ หลักประกันซอง</t>
  </si>
  <si>
    <t>รายจ่ายอื่น</t>
  </si>
  <si>
    <t xml:space="preserve">55100000  </t>
  </si>
  <si>
    <t xml:space="preserve"> ณ วันที่   29  กันยายน  2560</t>
  </si>
  <si>
    <t xml:space="preserve">      -อุดหนุนทั่วไป-เบี้ยยังชีพผู้สูงอายุ 11,745,900</t>
  </si>
  <si>
    <t xml:space="preserve">      -อุดหนุนทั่วไป-เบี้ยยังชีพผู้พิการ 3,751,200</t>
  </si>
  <si>
    <t xml:space="preserve">      -อุดหนุนทั่วไป-เบี้ยยังชีพผู้ป่วยเอดส์ 67,500</t>
  </si>
  <si>
    <t xml:space="preserve">      -อุดหนุนทั่วไป-เงินเดือนครู ค่าตอบแทน ผช.ครู  1,990,350</t>
  </si>
  <si>
    <t xml:space="preserve">      -อุดหนุนทั่วไป- อาหารเสริม (นม) ศูนย์เด็กเล็ก  277,370</t>
  </si>
  <si>
    <t xml:space="preserve">      -อุดหนุนทั่วไป- อาหารกลางวัน ศูนย์เด็กเล็ก 714,100</t>
  </si>
  <si>
    <t xml:space="preserve">      -อุดหนุนทั่วไป- อาหารเสริม (นม) โรงเรียน 1,171,275</t>
  </si>
  <si>
    <t xml:space="preserve">      -อุดหนุนทั่วไป- อาหารกลางวัน โรงเรียน 2,445,000</t>
  </si>
  <si>
    <t>ณ วันที่   29  กันยายน  2560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</si>
  <si>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</si>
  <si>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</si>
  <si>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 xml:space="preserve">เงินรับฝาก - เงินค่าใช้จ่ายภาษีบำรุงท้องที่  5% </t>
  </si>
  <si>
    <t>เงินรับฝาก - เงินมัดจำประกันสัญญา (รับในระบบ e-laas)</t>
  </si>
  <si>
    <r>
      <t>เงินรับฝากอื่นๆ  - เงินมัดจำประกันสัญญา</t>
    </r>
    <r>
      <rPr>
        <sz val="12"/>
        <color indexed="60"/>
        <rFont val="TH Krub"/>
        <family val="0"/>
      </rPr>
      <t xml:space="preserve"> (ยกมาก่อนเข้า e-laas)</t>
    </r>
  </si>
  <si>
    <t>เงินรับฝาก - ค่ากระแสไฟฟ้าสถานีสูบน้ำ</t>
  </si>
  <si>
    <t>เงินรับฝาก - โครงการปรับสภาพแวดล้อมที่อยู่อาศัยผู้พิการ</t>
  </si>
  <si>
    <t>เงินรับฝากอื่นๆ รอคืนจังหวัด (เงินเดือน ค่าตอบแทน เงินประกันสังคม ผดด)</t>
  </si>
  <si>
    <t>รายจ่ายรอคืนจังหวัด (ค่าปรับผิดสัญญา)</t>
  </si>
  <si>
    <t xml:space="preserve"> ตั้งแต่วันที่  1  กันยายน    2560 ถึงวันที่  30  กันยายน  2560</t>
  </si>
  <si>
    <t>เงินคงเหลือเมื่อวันที่   1  กันายน  2560</t>
  </si>
  <si>
    <t>เงินรับฝาก - อุดหนุนระบุประสงค์โครงการปรับสภาพแวดล้อมที่อยู่อาศัยฯ</t>
  </si>
  <si>
    <t>เงินรับฝาก - เงินอุดหนุนค่ารักษาพยาบาล สปสช.</t>
  </si>
  <si>
    <t>รายจ่ายค้างจ่ายปี 2559</t>
  </si>
  <si>
    <t>เงืนอุดหนนุวัตถุประสงค์ค่าจ้างลูกจ้างประจำสูบน้ำด้วยไฟฟ้า</t>
  </si>
  <si>
    <t>เงืนรับฝาก -หลักประกันซอง</t>
  </si>
  <si>
    <t>เงินรับฝาก - โครงการเศรษฐกิจชุมชนตำบลละหาน บัญชี 2</t>
  </si>
  <si>
    <t>เงินคงเหลือเมื่อวันที่  30  กันยายน  2560</t>
  </si>
  <si>
    <t>ส่งคืนเงิน - แผนงานบริหารทั่วไป</t>
  </si>
  <si>
    <t>ส่งคืนเงิน - แผนงานงบกลาง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</si>
</sst>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1"/>
      <name val="Tahoma"/>
      <family val="2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3"/>
      <name val="TH Krub"/>
      <family val="0"/>
    </font>
    <font>
      <b/>
      <sz val="13"/>
      <name val="TH Krub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8"/>
      <color indexed="8"/>
      <name val="Microsoft Sans Serif"/>
      <family val="0"/>
    </font>
    <font>
      <b/>
      <sz val="8"/>
      <color indexed="8"/>
      <name val="Microsoft Sans Serif"/>
      <family val="0"/>
    </font>
    <font>
      <sz val="14"/>
      <color indexed="60"/>
      <name val="TH Krub"/>
      <family val="0"/>
    </font>
    <font>
      <sz val="12"/>
      <color indexed="60"/>
      <name val="TH Krub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8"/>
      <color rgb="FF000000"/>
      <name val="Microsoft Sans Serif"/>
      <family val="0"/>
    </font>
    <font>
      <b/>
      <sz val="8"/>
      <color rgb="FF000000"/>
      <name val="Microsoft Sans Serif"/>
      <family val="0"/>
    </font>
    <font>
      <sz val="14"/>
      <color rgb="FFC00000"/>
      <name val="TH Krub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2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5" fillId="0" borderId="10" xfId="46" applyFont="1" applyFill="1" applyBorder="1" applyAlignment="1">
      <alignment horizontal="center"/>
      <protection/>
    </xf>
    <xf numFmtId="43" fontId="5" fillId="0" borderId="10" xfId="39" applyNumberFormat="1" applyFont="1" applyFill="1" applyBorder="1" applyAlignment="1">
      <alignment horizontal="center"/>
    </xf>
    <xf numFmtId="0" fontId="5" fillId="0" borderId="11" xfId="46" applyFont="1" applyFill="1" applyBorder="1">
      <alignment/>
      <protection/>
    </xf>
    <xf numFmtId="0" fontId="5" fillId="0" borderId="11" xfId="46" applyFont="1" applyFill="1" applyBorder="1" applyAlignment="1">
      <alignment horizontal="center"/>
      <protection/>
    </xf>
    <xf numFmtId="0" fontId="5" fillId="0" borderId="12" xfId="46" applyFont="1" applyFill="1" applyBorder="1" applyAlignment="1">
      <alignment horizontal="center"/>
      <protection/>
    </xf>
    <xf numFmtId="43" fontId="5" fillId="0" borderId="12" xfId="39" applyNumberFormat="1" applyFont="1" applyFill="1" applyBorder="1" applyAlignment="1">
      <alignment horizontal="center"/>
    </xf>
    <xf numFmtId="0" fontId="8" fillId="0" borderId="13" xfId="46" applyFont="1" applyFill="1" applyBorder="1">
      <alignment/>
      <protection/>
    </xf>
    <xf numFmtId="0" fontId="3" fillId="0" borderId="14" xfId="46" applyFont="1" applyFill="1" applyBorder="1">
      <alignment/>
      <protection/>
    </xf>
    <xf numFmtId="43" fontId="3" fillId="0" borderId="11" xfId="39" applyNumberFormat="1" applyFont="1" applyFill="1" applyBorder="1" applyAlignment="1">
      <alignment/>
    </xf>
    <xf numFmtId="0" fontId="5" fillId="0" borderId="13" xfId="46" applyFont="1" applyFill="1" applyBorder="1" applyAlignment="1">
      <alignment horizontal="left" vertical="center"/>
      <protection/>
    </xf>
    <xf numFmtId="49" fontId="3" fillId="0" borderId="11" xfId="46" applyNumberFormat="1" applyFont="1" applyFill="1" applyBorder="1" applyAlignment="1">
      <alignment horizontal="center"/>
      <protection/>
    </xf>
    <xf numFmtId="0" fontId="3" fillId="0" borderId="13" xfId="46" applyFont="1" applyFill="1" applyBorder="1">
      <alignment/>
      <protection/>
    </xf>
    <xf numFmtId="187" fontId="3" fillId="0" borderId="14" xfId="39" applyNumberFormat="1" applyFont="1" applyFill="1" applyBorder="1" applyAlignment="1">
      <alignment/>
    </xf>
    <xf numFmtId="0" fontId="5" fillId="0" borderId="13" xfId="46" applyFont="1" applyFill="1" applyBorder="1" applyAlignment="1">
      <alignment horizontal="center"/>
      <protection/>
    </xf>
    <xf numFmtId="3" fontId="5" fillId="0" borderId="15" xfId="46" applyNumberFormat="1" applyFont="1" applyFill="1" applyBorder="1">
      <alignment/>
      <protection/>
    </xf>
    <xf numFmtId="4" fontId="5" fillId="0" borderId="15" xfId="46" applyNumberFormat="1" applyFont="1" applyFill="1" applyBorder="1">
      <alignment/>
      <protection/>
    </xf>
    <xf numFmtId="0" fontId="3" fillId="0" borderId="14" xfId="46" applyFont="1" applyFill="1" applyBorder="1" applyAlignment="1">
      <alignment horizontal="center"/>
      <protection/>
    </xf>
    <xf numFmtId="3" fontId="3" fillId="0" borderId="14" xfId="46" applyNumberFormat="1" applyFont="1" applyFill="1" applyBorder="1">
      <alignment/>
      <protection/>
    </xf>
    <xf numFmtId="3" fontId="3" fillId="0" borderId="14" xfId="46" applyNumberFormat="1" applyFont="1" applyFill="1" applyBorder="1" applyAlignment="1">
      <alignment horizontal="right"/>
      <protection/>
    </xf>
    <xf numFmtId="3" fontId="5" fillId="0" borderId="15" xfId="46" applyNumberFormat="1" applyFont="1" applyFill="1" applyBorder="1" applyAlignment="1">
      <alignment horizontal="right"/>
      <protection/>
    </xf>
    <xf numFmtId="4" fontId="5" fillId="0" borderId="15" xfId="46" applyNumberFormat="1" applyFont="1" applyFill="1" applyBorder="1" applyAlignment="1">
      <alignment horizontal="right"/>
      <protection/>
    </xf>
    <xf numFmtId="0" fontId="8" fillId="0" borderId="13" xfId="46" applyFont="1" applyFill="1" applyBorder="1" applyAlignment="1">
      <alignment horizontal="left"/>
      <protection/>
    </xf>
    <xf numFmtId="3" fontId="5" fillId="0" borderId="14" xfId="46" applyNumberFormat="1" applyFont="1" applyFill="1" applyBorder="1">
      <alignment/>
      <protection/>
    </xf>
    <xf numFmtId="43" fontId="5" fillId="0" borderId="11" xfId="39" applyNumberFormat="1" applyFont="1" applyFill="1" applyBorder="1" applyAlignment="1">
      <alignment/>
    </xf>
    <xf numFmtId="0" fontId="3" fillId="0" borderId="11" xfId="46" applyFont="1" applyFill="1" applyBorder="1" applyAlignment="1">
      <alignment horizontal="center"/>
      <protection/>
    </xf>
    <xf numFmtId="0" fontId="5" fillId="0" borderId="13" xfId="46" applyFont="1" applyFill="1" applyBorder="1">
      <alignment/>
      <protection/>
    </xf>
    <xf numFmtId="43" fontId="3" fillId="0" borderId="14" xfId="39" applyNumberFormat="1" applyFont="1" applyFill="1" applyBorder="1" applyAlignment="1">
      <alignment/>
    </xf>
    <xf numFmtId="0" fontId="5" fillId="0" borderId="0" xfId="46" applyFont="1" applyFill="1" applyBorder="1" applyAlignment="1">
      <alignment horizontal="center"/>
      <protection/>
    </xf>
    <xf numFmtId="3" fontId="5" fillId="0" borderId="0" xfId="46" applyNumberFormat="1" applyFont="1" applyFill="1" applyBorder="1">
      <alignment/>
      <protection/>
    </xf>
    <xf numFmtId="43" fontId="5" fillId="0" borderId="0" xfId="39" applyNumberFormat="1" applyFont="1" applyFill="1" applyBorder="1" applyAlignment="1">
      <alignment horizontal="center"/>
    </xf>
    <xf numFmtId="0" fontId="5" fillId="0" borderId="12" xfId="46" applyFont="1" applyFill="1" applyBorder="1">
      <alignment/>
      <protection/>
    </xf>
    <xf numFmtId="0" fontId="5" fillId="0" borderId="16" xfId="46" applyFont="1" applyFill="1" applyBorder="1" applyAlignment="1">
      <alignment horizontal="center"/>
      <protection/>
    </xf>
    <xf numFmtId="0" fontId="5" fillId="0" borderId="14" xfId="46" applyFont="1" applyFill="1" applyBorder="1" applyAlignment="1">
      <alignment horizontal="center"/>
      <protection/>
    </xf>
    <xf numFmtId="43" fontId="3" fillId="0" borderId="11" xfId="39" applyNumberFormat="1" applyFont="1" applyFill="1" applyBorder="1" applyAlignment="1">
      <alignment horizontal="center"/>
    </xf>
    <xf numFmtId="43" fontId="5" fillId="0" borderId="17" xfId="39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3" fontId="10" fillId="0" borderId="0" xfId="37" applyFont="1" applyAlignment="1">
      <alignment/>
    </xf>
    <xf numFmtId="0" fontId="4" fillId="0" borderId="17" xfId="0" applyFont="1" applyBorder="1" applyAlignment="1">
      <alignment horizontal="center"/>
    </xf>
    <xf numFmtId="43" fontId="4" fillId="0" borderId="17" xfId="37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0" fontId="3" fillId="0" borderId="0" xfId="46" applyFont="1" applyFill="1" applyBorder="1" applyAlignment="1">
      <alignment horizontal="center"/>
      <protection/>
    </xf>
    <xf numFmtId="4" fontId="5" fillId="0" borderId="0" xfId="46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3" fontId="10" fillId="0" borderId="18" xfId="37" applyFont="1" applyBorder="1" applyAlignment="1">
      <alignment horizontal="center"/>
    </xf>
    <xf numFmtId="43" fontId="10" fillId="0" borderId="18" xfId="37" applyFont="1" applyBorder="1" applyAlignment="1">
      <alignment/>
    </xf>
    <xf numFmtId="43" fontId="10" fillId="0" borderId="14" xfId="37" applyFont="1" applyBorder="1" applyAlignment="1">
      <alignment horizontal="center"/>
    </xf>
    <xf numFmtId="43" fontId="10" fillId="0" borderId="14" xfId="37" applyFont="1" applyBorder="1" applyAlignment="1">
      <alignment/>
    </xf>
    <xf numFmtId="43" fontId="10" fillId="0" borderId="19" xfId="37" applyFont="1" applyBorder="1" applyAlignment="1">
      <alignment horizontal="center"/>
    </xf>
    <xf numFmtId="4" fontId="4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4" fontId="5" fillId="0" borderId="0" xfId="46" applyNumberFormat="1" applyFont="1" applyFill="1" applyBorder="1">
      <alignment/>
      <protection/>
    </xf>
    <xf numFmtId="0" fontId="14" fillId="0" borderId="13" xfId="46" applyFont="1" applyFill="1" applyBorder="1">
      <alignment/>
      <protection/>
    </xf>
    <xf numFmtId="3" fontId="5" fillId="0" borderId="17" xfId="46" applyNumberFormat="1" applyFont="1" applyFill="1" applyBorder="1">
      <alignment/>
      <protection/>
    </xf>
    <xf numFmtId="4" fontId="5" fillId="0" borderId="17" xfId="46" applyNumberFormat="1" applyFont="1" applyFill="1" applyBorder="1">
      <alignment/>
      <protection/>
    </xf>
    <xf numFmtId="0" fontId="3" fillId="3" borderId="21" xfId="46" applyFont="1" applyFill="1" applyBorder="1" applyAlignment="1">
      <alignment horizontal="center"/>
      <protection/>
    </xf>
    <xf numFmtId="0" fontId="5" fillId="3" borderId="17" xfId="46" applyFont="1" applyFill="1" applyBorder="1" applyAlignment="1">
      <alignment horizontal="center"/>
      <protection/>
    </xf>
    <xf numFmtId="3" fontId="9" fillId="3" borderId="11" xfId="46" applyNumberFormat="1" applyFont="1" applyFill="1" applyBorder="1">
      <alignment/>
      <protection/>
    </xf>
    <xf numFmtId="4" fontId="9" fillId="3" borderId="11" xfId="46" applyNumberFormat="1" applyFont="1" applyFill="1" applyBorder="1">
      <alignment/>
      <protection/>
    </xf>
    <xf numFmtId="0" fontId="8" fillId="0" borderId="10" xfId="46" applyFont="1" applyFill="1" applyBorder="1" applyAlignment="1">
      <alignment horizontal="left"/>
      <protection/>
    </xf>
    <xf numFmtId="3" fontId="5" fillId="0" borderId="10" xfId="46" applyNumberFormat="1" applyFont="1" applyFill="1" applyBorder="1">
      <alignment/>
      <protection/>
    </xf>
    <xf numFmtId="0" fontId="15" fillId="0" borderId="11" xfId="46" applyFont="1" applyFill="1" applyBorder="1" applyAlignment="1">
      <alignment horizontal="left"/>
      <protection/>
    </xf>
    <xf numFmtId="3" fontId="5" fillId="0" borderId="11" xfId="46" applyNumberFormat="1" applyFont="1" applyFill="1" applyBorder="1">
      <alignment/>
      <protection/>
    </xf>
    <xf numFmtId="0" fontId="14" fillId="0" borderId="11" xfId="46" applyFont="1" applyFill="1" applyBorder="1" applyAlignment="1">
      <alignment horizontal="left"/>
      <protection/>
    </xf>
    <xf numFmtId="43" fontId="9" fillId="3" borderId="17" xfId="46" applyNumberFormat="1" applyFont="1" applyFill="1" applyBorder="1" applyAlignment="1">
      <alignment/>
      <protection/>
    </xf>
    <xf numFmtId="0" fontId="10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3" fontId="10" fillId="0" borderId="19" xfId="37" applyFont="1" applyBorder="1" applyAlignment="1">
      <alignment/>
    </xf>
    <xf numFmtId="4" fontId="10" fillId="0" borderId="12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10" fillId="0" borderId="0" xfId="0" applyNumberFormat="1" applyFont="1" applyBorder="1" applyAlignment="1">
      <alignment/>
    </xf>
    <xf numFmtId="43" fontId="10" fillId="0" borderId="0" xfId="37" applyFont="1" applyBorder="1" applyAlignment="1">
      <alignment/>
    </xf>
    <xf numFmtId="0" fontId="21" fillId="0" borderId="22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8" xfId="0" applyFont="1" applyBorder="1" applyAlignment="1">
      <alignment/>
    </xf>
    <xf numFmtId="0" fontId="21" fillId="0" borderId="18" xfId="0" applyFont="1" applyBorder="1" applyAlignment="1">
      <alignment horizontal="center"/>
    </xf>
    <xf numFmtId="43" fontId="15" fillId="0" borderId="18" xfId="37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43" fontId="15" fillId="0" borderId="14" xfId="37" applyFont="1" applyBorder="1" applyAlignment="1">
      <alignment horizontal="center"/>
    </xf>
    <xf numFmtId="0" fontId="15" fillId="0" borderId="13" xfId="0" applyFont="1" applyBorder="1" applyAlignment="1">
      <alignment/>
    </xf>
    <xf numFmtId="43" fontId="15" fillId="0" borderId="14" xfId="37" applyFont="1" applyBorder="1" applyAlignment="1">
      <alignment/>
    </xf>
    <xf numFmtId="43" fontId="15" fillId="0" borderId="11" xfId="37" applyFont="1" applyBorder="1" applyAlignment="1">
      <alignment/>
    </xf>
    <xf numFmtId="4" fontId="15" fillId="0" borderId="14" xfId="0" applyNumberFormat="1" applyFont="1" applyFill="1" applyBorder="1" applyAlignment="1">
      <alignment/>
    </xf>
    <xf numFmtId="43" fontId="15" fillId="0" borderId="11" xfId="37" applyFont="1" applyFill="1" applyBorder="1" applyAlignment="1">
      <alignment horizontal="center"/>
    </xf>
    <xf numFmtId="43" fontId="15" fillId="0" borderId="11" xfId="37" applyFont="1" applyBorder="1" applyAlignment="1">
      <alignment horizontal="center"/>
    </xf>
    <xf numFmtId="43" fontId="15" fillId="0" borderId="12" xfId="37" applyFont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3" xfId="0" applyFont="1" applyBorder="1" applyAlignment="1">
      <alignment/>
    </xf>
    <xf numFmtId="43" fontId="15" fillId="0" borderId="12" xfId="37" applyFont="1" applyFill="1" applyBorder="1" applyAlignment="1">
      <alignment horizontal="center"/>
    </xf>
    <xf numFmtId="0" fontId="15" fillId="0" borderId="19" xfId="0" applyFont="1" applyBorder="1" applyAlignment="1">
      <alignment/>
    </xf>
    <xf numFmtId="43" fontId="15" fillId="0" borderId="19" xfId="37" applyFont="1" applyBorder="1" applyAlignment="1">
      <alignment/>
    </xf>
    <xf numFmtId="43" fontId="22" fillId="0" borderId="20" xfId="37" applyFont="1" applyBorder="1" applyAlignment="1">
      <alignment horizontal="center"/>
    </xf>
    <xf numFmtId="0" fontId="15" fillId="0" borderId="0" xfId="0" applyFont="1" applyAlignment="1">
      <alignment/>
    </xf>
    <xf numFmtId="43" fontId="22" fillId="0" borderId="20" xfId="37" applyFont="1" applyBorder="1" applyAlignment="1">
      <alignment/>
    </xf>
    <xf numFmtId="0" fontId="16" fillId="0" borderId="0" xfId="0" applyFont="1" applyFill="1" applyBorder="1" applyAlignment="1">
      <alignment/>
    </xf>
    <xf numFmtId="43" fontId="10" fillId="0" borderId="12" xfId="37" applyFont="1" applyBorder="1" applyAlignment="1">
      <alignment/>
    </xf>
    <xf numFmtId="43" fontId="15" fillId="0" borderId="14" xfId="37" applyFont="1" applyFill="1" applyBorder="1" applyAlignment="1">
      <alignment horizontal="center"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Alignment="1">
      <alignment horizontal="center"/>
      <protection/>
    </xf>
    <xf numFmtId="0" fontId="4" fillId="0" borderId="23" xfId="46" applyFont="1" applyFill="1" applyBorder="1" applyAlignment="1">
      <alignment horizontal="center"/>
      <protection/>
    </xf>
    <xf numFmtId="0" fontId="9" fillId="3" borderId="17" xfId="46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6" fillId="0" borderId="0" xfId="33" applyNumberFormat="1" applyFont="1" applyFill="1" applyBorder="1" applyAlignment="1">
      <alignment horizontal="center" vertical="top" wrapText="1" readingOrder="1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7" fillId="0" borderId="0" xfId="33" applyNumberFormat="1" applyFont="1" applyFill="1" applyBorder="1" applyAlignment="1">
      <alignment horizontal="center" vertical="top" wrapText="1" readingOrder="1"/>
      <protection/>
    </xf>
    <xf numFmtId="0" fontId="68" fillId="0" borderId="0" xfId="33" applyNumberFormat="1" applyFont="1" applyFill="1" applyBorder="1" applyAlignment="1">
      <alignment horizontal="center" vertical="top" wrapText="1" readingOrder="1"/>
      <protection/>
    </xf>
    <xf numFmtId="0" fontId="69" fillId="33" borderId="24" xfId="33" applyNumberFormat="1" applyFont="1" applyFill="1" applyBorder="1" applyAlignment="1">
      <alignment horizontal="center" vertical="center" wrapText="1" readingOrder="1"/>
      <protection/>
    </xf>
    <xf numFmtId="0" fontId="16" fillId="0" borderId="25" xfId="33" applyNumberFormat="1" applyFont="1" applyFill="1" applyBorder="1" applyAlignment="1">
      <alignment vertical="top" wrapText="1"/>
      <protection/>
    </xf>
    <xf numFmtId="0" fontId="69" fillId="33" borderId="24" xfId="33" applyNumberFormat="1" applyFont="1" applyFill="1" applyBorder="1" applyAlignment="1">
      <alignment horizontal="center" vertical="center" wrapText="1" readingOrder="1"/>
      <protection/>
    </xf>
    <xf numFmtId="0" fontId="16" fillId="0" borderId="26" xfId="33" applyNumberFormat="1" applyFont="1" applyFill="1" applyBorder="1" applyAlignment="1">
      <alignment vertical="top" wrapText="1"/>
      <protection/>
    </xf>
    <xf numFmtId="0" fontId="70" fillId="0" borderId="24" xfId="33" applyNumberFormat="1" applyFont="1" applyFill="1" applyBorder="1" applyAlignment="1">
      <alignment vertical="center" wrapText="1" readingOrder="1"/>
      <protection/>
    </xf>
    <xf numFmtId="0" fontId="70" fillId="0" borderId="24" xfId="33" applyNumberFormat="1" applyFont="1" applyFill="1" applyBorder="1" applyAlignment="1">
      <alignment horizontal="center" vertical="center" wrapText="1" readingOrder="1"/>
      <protection/>
    </xf>
    <xf numFmtId="188" fontId="70" fillId="0" borderId="24" xfId="33" applyNumberFormat="1" applyFont="1" applyFill="1" applyBorder="1" applyAlignment="1">
      <alignment horizontal="right" vertical="center" wrapText="1" readingOrder="1"/>
      <protection/>
    </xf>
    <xf numFmtId="188" fontId="70" fillId="0" borderId="24" xfId="33" applyNumberFormat="1" applyFont="1" applyFill="1" applyBorder="1" applyAlignment="1">
      <alignment horizontal="right" vertical="center" wrapText="1" readingOrder="1"/>
      <protection/>
    </xf>
    <xf numFmtId="0" fontId="69" fillId="0" borderId="27" xfId="33" applyNumberFormat="1" applyFont="1" applyFill="1" applyBorder="1" applyAlignment="1">
      <alignment horizontal="right" vertical="center" wrapText="1" readingOrder="1"/>
      <protection/>
    </xf>
    <xf numFmtId="0" fontId="16" fillId="0" borderId="28" xfId="33" applyNumberFormat="1" applyFont="1" applyFill="1" applyBorder="1" applyAlignment="1">
      <alignment vertical="top" wrapText="1"/>
      <protection/>
    </xf>
    <xf numFmtId="0" fontId="16" fillId="0" borderId="29" xfId="33" applyNumberFormat="1" applyFont="1" applyFill="1" applyBorder="1" applyAlignment="1">
      <alignment vertical="top" wrapText="1"/>
      <protection/>
    </xf>
    <xf numFmtId="188" fontId="71" fillId="0" borderId="24" xfId="33" applyNumberFormat="1" applyFont="1" applyFill="1" applyBorder="1" applyAlignment="1">
      <alignment horizontal="right" vertical="center" wrapText="1" readingOrder="1"/>
      <protection/>
    </xf>
    <xf numFmtId="188" fontId="71" fillId="0" borderId="24" xfId="33" applyNumberFormat="1" applyFont="1" applyFill="1" applyBorder="1" applyAlignment="1">
      <alignment horizontal="right" vertical="center" wrapText="1" readingOrder="1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2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3" fontId="15" fillId="0" borderId="14" xfId="37" applyFont="1" applyFill="1" applyBorder="1" applyAlignment="1">
      <alignment/>
    </xf>
    <xf numFmtId="43" fontId="15" fillId="0" borderId="11" xfId="37" applyFont="1" applyFill="1" applyBorder="1" applyAlignment="1">
      <alignment/>
    </xf>
    <xf numFmtId="43" fontId="15" fillId="0" borderId="0" xfId="37" applyFont="1" applyBorder="1" applyAlignment="1">
      <alignment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3" fontId="3" fillId="0" borderId="0" xfId="37" applyFont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56;&#3591;&#3629;&#3635;&#3648;&#3616;&#3629;\1.&#3619;&#3634;&#3618;&#3591;&#3634;&#3609;&#3619;&#3633;&#3610;%20-&#3592;&#3656;&#3634;&#3618;&#3611;&#3619;&#3632;&#3592;&#3635;&#3648;&#3604;&#3639;&#3629;&#360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17;&#3640;&#3604;&#3649;&#3618;&#3585;&#3611;&#3619;&#3632;&#3648;&#3616;&#360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รวมยอดจ่าย"/>
      <sheetName val="รวมยอดรับ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ฝาก ธกส."/>
      <sheetName val="เงินฝากกรุงไทยจัตุรัส"/>
      <sheetName val="เงินฝากกรุงไทยระเหว-ออม"/>
      <sheetName val="เงินฝากออมสิน"/>
      <sheetName val="เงินฝากกรุงไทยชย.กระแส"/>
      <sheetName val="เงินฝากโครงการเศรษฐกิจ"/>
      <sheetName val="เงินฝาก สปสช.)"/>
      <sheetName val="เงินทุน25%"/>
      <sheetName val="หลักประกันชอง"/>
      <sheetName val="ภาษี 5%"/>
      <sheetName val="ภาษี6%"/>
      <sheetName val="ประกันสัญญา"/>
      <sheetName val="เงินยืมสะสม"/>
      <sheetName val="เงินยืมงปม."/>
      <sheetName val="เงินสะสม"/>
      <sheetName val="สูบน้ำ"/>
      <sheetName val="ผดด."/>
      <sheetName val="รายจ่ายค้างจ่าย"/>
      <sheetName val="รายได้ค้างรับ"/>
      <sheetName val="ลูกหนี้ศรษฐกิจชุมชน 10,000"/>
      <sheetName val="ลูกหนี้เศรษฐกิจชุม 100,000"/>
      <sheetName val="เงินเศรษฐกิจชุมชน (รวม)"/>
      <sheetName val="รายได้"/>
      <sheetName val="ลูกหนี้ภาษี"/>
      <sheetName val="บริหารทั่วไป"/>
      <sheetName val="รักษาความสงบ"/>
      <sheetName val="การศึกษา"/>
      <sheetName val="สาธารณสุข"/>
      <sheetName val="สงเคราะห์"/>
      <sheetName val="เคหะและชุมชน"/>
      <sheetName val="ความเข้มแข็ง"/>
      <sheetName val="ศาสนา"/>
      <sheetName val="การเกษตร"/>
      <sheetName val="พาณิชย์"/>
      <sheetName val="งบกลาง"/>
      <sheetName val="ค่าไฟฟ้าเกษตร"/>
      <sheetName val="ภาษีหักที่จ่าย"/>
      <sheetName val="ประกันสังคม"/>
      <sheetName val="หลักประกันสุขภาพ"/>
      <sheetName val="Sheet1"/>
      <sheetName val="ค่าปรับรอคืนจังหวัด"/>
      <sheetName val="เงินรับฝากระบุวัตถุประสงค์"/>
      <sheetName val="Sheet2 (2)"/>
      <sheetName val="Sheet3"/>
      <sheetName val="ชำระ"/>
      <sheetName val="ข่าย"/>
      <sheetName val="เงินรับฝากโครงการปรับสภาพฯ"/>
    </sheetNames>
    <sheetDataSet>
      <sheetData sheetId="2">
        <row r="52">
          <cell r="H52">
            <v>16431374.239999998</v>
          </cell>
        </row>
      </sheetData>
      <sheetData sheetId="6">
        <row r="144">
          <cell r="H144">
            <v>477.13999999999953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view="pageBreakPreview" zoomScale="95" zoomScaleSheetLayoutView="95" zoomScalePageLayoutView="0" workbookViewId="0" topLeftCell="A67">
      <selection activeCell="D86" sqref="D86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pans="1:7" s="75" customFormat="1" ht="1.5" customHeight="1">
      <c r="A1" s="76"/>
      <c r="B1" s="76"/>
      <c r="C1" s="76"/>
      <c r="D1" s="76"/>
      <c r="E1" s="76"/>
      <c r="F1" s="76"/>
      <c r="G1" s="76"/>
    </row>
    <row r="2" spans="1:7" s="113" customFormat="1" ht="17.25" customHeight="1">
      <c r="A2" s="124" t="s">
        <v>6</v>
      </c>
      <c r="B2" s="125"/>
      <c r="C2" s="125"/>
      <c r="D2" s="125"/>
      <c r="E2" s="125"/>
      <c r="F2" s="125"/>
      <c r="G2" s="126"/>
    </row>
    <row r="3" spans="1:7" s="113" customFormat="1" ht="0.75" customHeight="1">
      <c r="A3" s="126"/>
      <c r="B3" s="126"/>
      <c r="C3" s="126"/>
      <c r="D3" s="126"/>
      <c r="E3" s="126"/>
      <c r="F3" s="126"/>
      <c r="G3" s="126"/>
    </row>
    <row r="4" spans="1:7" s="113" customFormat="1" ht="17.25" customHeight="1">
      <c r="A4" s="127" t="s">
        <v>116</v>
      </c>
      <c r="B4" s="125"/>
      <c r="C4" s="125"/>
      <c r="D4" s="125"/>
      <c r="E4" s="125"/>
      <c r="F4" s="125"/>
      <c r="G4" s="126"/>
    </row>
    <row r="5" spans="1:7" s="113" customFormat="1" ht="0" customHeight="1" hidden="1">
      <c r="A5" s="126"/>
      <c r="B5" s="126"/>
      <c r="C5" s="126"/>
      <c r="D5" s="126"/>
      <c r="E5" s="126"/>
      <c r="F5" s="126"/>
      <c r="G5" s="126"/>
    </row>
    <row r="6" spans="1:7" s="113" customFormat="1" ht="17.25" customHeight="1">
      <c r="A6" s="127" t="s">
        <v>117</v>
      </c>
      <c r="B6" s="125"/>
      <c r="C6" s="125"/>
      <c r="D6" s="125"/>
      <c r="E6" s="125"/>
      <c r="F6" s="125"/>
      <c r="G6" s="126"/>
    </row>
    <row r="7" spans="1:7" s="113" customFormat="1" ht="1.5" customHeight="1">
      <c r="A7" s="126"/>
      <c r="B7" s="126"/>
      <c r="C7" s="126"/>
      <c r="D7" s="126"/>
      <c r="E7" s="126"/>
      <c r="F7" s="126"/>
      <c r="G7" s="126"/>
    </row>
    <row r="8" spans="1:7" s="113" customFormat="1" ht="18" customHeight="1">
      <c r="A8" s="128" t="s">
        <v>232</v>
      </c>
      <c r="B8" s="125"/>
      <c r="C8" s="125"/>
      <c r="D8" s="125"/>
      <c r="E8" s="125"/>
      <c r="F8" s="125"/>
      <c r="G8" s="126"/>
    </row>
    <row r="9" spans="1:7" s="113" customFormat="1" ht="6" customHeight="1">
      <c r="A9" s="126"/>
      <c r="B9" s="126"/>
      <c r="C9" s="126"/>
      <c r="D9" s="126"/>
      <c r="E9" s="126"/>
      <c r="F9" s="126"/>
      <c r="G9" s="126"/>
    </row>
    <row r="10" spans="1:7" s="113" customFormat="1" ht="0.75" customHeight="1">
      <c r="A10" s="126"/>
      <c r="B10" s="126"/>
      <c r="C10" s="126"/>
      <c r="D10" s="126"/>
      <c r="E10" s="126"/>
      <c r="F10" s="126"/>
      <c r="G10" s="126"/>
    </row>
    <row r="11" spans="1:7" s="113" customFormat="1" ht="14.25">
      <c r="A11" s="129" t="s">
        <v>0</v>
      </c>
      <c r="B11" s="130"/>
      <c r="C11" s="131" t="s">
        <v>18</v>
      </c>
      <c r="D11" s="131" t="s">
        <v>1</v>
      </c>
      <c r="E11" s="129" t="s">
        <v>2</v>
      </c>
      <c r="F11" s="132"/>
      <c r="G11" s="130"/>
    </row>
    <row r="12" spans="1:7" s="113" customFormat="1" ht="14.25">
      <c r="A12" s="133" t="s">
        <v>118</v>
      </c>
      <c r="B12" s="130"/>
      <c r="C12" s="134" t="s">
        <v>119</v>
      </c>
      <c r="D12" s="135">
        <v>8.18</v>
      </c>
      <c r="E12" s="136">
        <v>0</v>
      </c>
      <c r="F12" s="132"/>
      <c r="G12" s="130"/>
    </row>
    <row r="13" spans="1:7" s="113" customFormat="1" ht="14.25">
      <c r="A13" s="133" t="s">
        <v>120</v>
      </c>
      <c r="B13" s="130"/>
      <c r="C13" s="134" t="s">
        <v>119</v>
      </c>
      <c r="D13" s="135">
        <v>11105276.98</v>
      </c>
      <c r="E13" s="136">
        <v>0</v>
      </c>
      <c r="F13" s="132"/>
      <c r="G13" s="130"/>
    </row>
    <row r="14" spans="1:7" s="113" customFormat="1" ht="14.25">
      <c r="A14" s="133" t="s">
        <v>121</v>
      </c>
      <c r="B14" s="130"/>
      <c r="C14" s="134" t="s">
        <v>119</v>
      </c>
      <c r="D14" s="135">
        <v>34784356.6</v>
      </c>
      <c r="E14" s="136">
        <v>0</v>
      </c>
      <c r="F14" s="132"/>
      <c r="G14" s="130"/>
    </row>
    <row r="15" spans="1:7" s="113" customFormat="1" ht="14.25">
      <c r="A15" s="133" t="s">
        <v>122</v>
      </c>
      <c r="B15" s="130"/>
      <c r="C15" s="134" t="s">
        <v>119</v>
      </c>
      <c r="D15" s="135">
        <v>20047.91</v>
      </c>
      <c r="E15" s="136">
        <v>0</v>
      </c>
      <c r="F15" s="132"/>
      <c r="G15" s="130"/>
    </row>
    <row r="16" spans="1:7" s="113" customFormat="1" ht="14.25">
      <c r="A16" s="133" t="s">
        <v>123</v>
      </c>
      <c r="B16" s="130"/>
      <c r="C16" s="134" t="s">
        <v>119</v>
      </c>
      <c r="D16" s="135">
        <v>16078362.57</v>
      </c>
      <c r="E16" s="136">
        <v>0</v>
      </c>
      <c r="F16" s="132"/>
      <c r="G16" s="130"/>
    </row>
    <row r="17" spans="1:7" s="113" customFormat="1" ht="14.25">
      <c r="A17" s="133" t="s">
        <v>124</v>
      </c>
      <c r="B17" s="130"/>
      <c r="C17" s="134" t="s">
        <v>119</v>
      </c>
      <c r="D17" s="135">
        <v>5268760.28</v>
      </c>
      <c r="E17" s="136">
        <v>0</v>
      </c>
      <c r="F17" s="132"/>
      <c r="G17" s="130"/>
    </row>
    <row r="18" spans="1:7" s="113" customFormat="1" ht="14.25">
      <c r="A18" s="133" t="s">
        <v>125</v>
      </c>
      <c r="B18" s="130"/>
      <c r="C18" s="134" t="s">
        <v>126</v>
      </c>
      <c r="D18" s="135">
        <v>0</v>
      </c>
      <c r="E18" s="136">
        <v>854694.66</v>
      </c>
      <c r="F18" s="132"/>
      <c r="G18" s="130"/>
    </row>
    <row r="19" spans="1:7" s="113" customFormat="1" ht="14.25">
      <c r="A19" s="133" t="s">
        <v>127</v>
      </c>
      <c r="B19" s="130"/>
      <c r="C19" s="134" t="s">
        <v>128</v>
      </c>
      <c r="D19" s="135">
        <v>1302294.66</v>
      </c>
      <c r="E19" s="136">
        <v>0</v>
      </c>
      <c r="F19" s="132"/>
      <c r="G19" s="130"/>
    </row>
    <row r="20" spans="1:7" s="113" customFormat="1" ht="14.25">
      <c r="A20" s="133" t="s">
        <v>233</v>
      </c>
      <c r="B20" s="130"/>
      <c r="C20" s="134" t="s">
        <v>234</v>
      </c>
      <c r="D20" s="135">
        <v>11256</v>
      </c>
      <c r="E20" s="136">
        <v>0</v>
      </c>
      <c r="F20" s="132"/>
      <c r="G20" s="130"/>
    </row>
    <row r="21" spans="1:7" s="113" customFormat="1" ht="14.25">
      <c r="A21" s="133" t="s">
        <v>56</v>
      </c>
      <c r="B21" s="130"/>
      <c r="C21" s="134" t="s">
        <v>129</v>
      </c>
      <c r="D21" s="135">
        <v>83</v>
      </c>
      <c r="E21" s="136">
        <v>0</v>
      </c>
      <c r="F21" s="132"/>
      <c r="G21" s="130"/>
    </row>
    <row r="22" spans="1:7" s="113" customFormat="1" ht="14.25">
      <c r="A22" s="133" t="s">
        <v>130</v>
      </c>
      <c r="B22" s="130"/>
      <c r="C22" s="134" t="s">
        <v>131</v>
      </c>
      <c r="D22" s="135">
        <v>1743000</v>
      </c>
      <c r="E22" s="136">
        <v>0</v>
      </c>
      <c r="F22" s="132"/>
      <c r="G22" s="130"/>
    </row>
    <row r="23" spans="1:7" s="113" customFormat="1" ht="14.25">
      <c r="A23" s="133" t="s">
        <v>105</v>
      </c>
      <c r="B23" s="130"/>
      <c r="C23" s="134" t="s">
        <v>132</v>
      </c>
      <c r="D23" s="135">
        <v>0</v>
      </c>
      <c r="E23" s="136">
        <v>3373261.58</v>
      </c>
      <c r="F23" s="132"/>
      <c r="G23" s="130"/>
    </row>
    <row r="24" spans="1:7" s="113" customFormat="1" ht="14.25">
      <c r="A24" s="133" t="s">
        <v>133</v>
      </c>
      <c r="B24" s="130"/>
      <c r="C24" s="134" t="s">
        <v>134</v>
      </c>
      <c r="D24" s="135">
        <v>0</v>
      </c>
      <c r="E24" s="136">
        <v>18197.27</v>
      </c>
      <c r="F24" s="132"/>
      <c r="G24" s="130"/>
    </row>
    <row r="25" spans="1:7" s="113" customFormat="1" ht="14.25">
      <c r="A25" s="133" t="s">
        <v>235</v>
      </c>
      <c r="B25" s="130"/>
      <c r="C25" s="134" t="s">
        <v>236</v>
      </c>
      <c r="D25" s="135">
        <v>0</v>
      </c>
      <c r="E25" s="136">
        <v>32.55</v>
      </c>
      <c r="F25" s="132"/>
      <c r="G25" s="130"/>
    </row>
    <row r="26" spans="1:7" s="113" customFormat="1" ht="14.25">
      <c r="A26" s="133" t="s">
        <v>237</v>
      </c>
      <c r="B26" s="130"/>
      <c r="C26" s="134" t="s">
        <v>238</v>
      </c>
      <c r="D26" s="135">
        <v>0</v>
      </c>
      <c r="E26" s="136">
        <v>39.06</v>
      </c>
      <c r="F26" s="132"/>
      <c r="G26" s="130"/>
    </row>
    <row r="27" spans="1:7" s="113" customFormat="1" ht="14.25">
      <c r="A27" s="133" t="s">
        <v>135</v>
      </c>
      <c r="B27" s="130"/>
      <c r="C27" s="134" t="s">
        <v>136</v>
      </c>
      <c r="D27" s="135">
        <v>0</v>
      </c>
      <c r="E27" s="136">
        <v>556310</v>
      </c>
      <c r="F27" s="132"/>
      <c r="G27" s="130"/>
    </row>
    <row r="28" spans="1:7" s="113" customFormat="1" ht="14.25">
      <c r="A28" s="133" t="s">
        <v>137</v>
      </c>
      <c r="B28" s="130"/>
      <c r="C28" s="134" t="s">
        <v>138</v>
      </c>
      <c r="D28" s="135">
        <v>0</v>
      </c>
      <c r="E28" s="136">
        <v>283348.75</v>
      </c>
      <c r="F28" s="132"/>
      <c r="G28" s="130"/>
    </row>
    <row r="29" spans="1:7" s="113" customFormat="1" ht="14.25" customHeight="1">
      <c r="A29" s="133" t="s">
        <v>139</v>
      </c>
      <c r="B29" s="130"/>
      <c r="C29" s="134" t="s">
        <v>140</v>
      </c>
      <c r="D29" s="135">
        <v>0</v>
      </c>
      <c r="E29" s="136">
        <v>1763047.91</v>
      </c>
      <c r="F29" s="132"/>
      <c r="G29" s="130"/>
    </row>
    <row r="30" spans="1:7" s="113" customFormat="1" ht="14.25" customHeight="1">
      <c r="A30" s="133" t="s">
        <v>141</v>
      </c>
      <c r="B30" s="130"/>
      <c r="C30" s="134" t="s">
        <v>142</v>
      </c>
      <c r="D30" s="135">
        <v>0</v>
      </c>
      <c r="E30" s="136">
        <v>3.97</v>
      </c>
      <c r="F30" s="132"/>
      <c r="G30" s="130"/>
    </row>
    <row r="31" spans="1:7" s="113" customFormat="1" ht="14.25" customHeight="1">
      <c r="A31" s="133" t="s">
        <v>143</v>
      </c>
      <c r="B31" s="130"/>
      <c r="C31" s="134" t="s">
        <v>142</v>
      </c>
      <c r="D31" s="135">
        <v>0</v>
      </c>
      <c r="E31" s="136">
        <v>0.53</v>
      </c>
      <c r="F31" s="132"/>
      <c r="G31" s="130"/>
    </row>
    <row r="32" spans="1:7" s="113" customFormat="1" ht="14.25">
      <c r="A32" s="133" t="s">
        <v>144</v>
      </c>
      <c r="B32" s="130"/>
      <c r="C32" s="134" t="s">
        <v>142</v>
      </c>
      <c r="D32" s="135">
        <v>0</v>
      </c>
      <c r="E32" s="136">
        <v>265544.95</v>
      </c>
      <c r="F32" s="132"/>
      <c r="G32" s="130"/>
    </row>
    <row r="33" spans="1:7" s="113" customFormat="1" ht="14.25">
      <c r="A33" s="133" t="s">
        <v>145</v>
      </c>
      <c r="B33" s="130"/>
      <c r="C33" s="134" t="s">
        <v>142</v>
      </c>
      <c r="D33" s="135">
        <v>0</v>
      </c>
      <c r="E33" s="136">
        <v>32823.34</v>
      </c>
      <c r="F33" s="132"/>
      <c r="G33" s="130"/>
    </row>
    <row r="34" spans="1:7" s="113" customFormat="1" ht="14.25" customHeight="1">
      <c r="A34" s="133" t="s">
        <v>146</v>
      </c>
      <c r="B34" s="130"/>
      <c r="C34" s="134" t="s">
        <v>142</v>
      </c>
      <c r="D34" s="135">
        <v>0</v>
      </c>
      <c r="E34" s="136">
        <v>8.18</v>
      </c>
      <c r="F34" s="132"/>
      <c r="G34" s="130"/>
    </row>
    <row r="35" spans="1:7" s="113" customFormat="1" ht="14.25">
      <c r="A35" s="133" t="s">
        <v>239</v>
      </c>
      <c r="B35" s="130"/>
      <c r="C35" s="134" t="s">
        <v>142</v>
      </c>
      <c r="D35" s="135">
        <v>0</v>
      </c>
      <c r="E35" s="136">
        <v>15250</v>
      </c>
      <c r="F35" s="132"/>
      <c r="G35" s="130"/>
    </row>
    <row r="36" spans="1:7" s="113" customFormat="1" ht="14.25">
      <c r="A36" s="133" t="s">
        <v>4</v>
      </c>
      <c r="B36" s="130"/>
      <c r="C36" s="134" t="s">
        <v>147</v>
      </c>
      <c r="D36" s="135">
        <v>0</v>
      </c>
      <c r="E36" s="136">
        <v>25562316.26</v>
      </c>
      <c r="F36" s="132"/>
      <c r="G36" s="130"/>
    </row>
    <row r="37" spans="1:7" s="113" customFormat="1" ht="14.25">
      <c r="A37" s="133" t="s">
        <v>148</v>
      </c>
      <c r="B37" s="130"/>
      <c r="C37" s="134" t="s">
        <v>149</v>
      </c>
      <c r="D37" s="135">
        <v>0</v>
      </c>
      <c r="E37" s="136">
        <v>25705038.26</v>
      </c>
      <c r="F37" s="132"/>
      <c r="G37" s="130"/>
    </row>
    <row r="38" spans="1:7" s="113" customFormat="1" ht="14.25">
      <c r="A38" s="133" t="s">
        <v>150</v>
      </c>
      <c r="B38" s="130"/>
      <c r="C38" s="134" t="s">
        <v>151</v>
      </c>
      <c r="D38" s="135">
        <v>0</v>
      </c>
      <c r="E38" s="136">
        <v>601269.58</v>
      </c>
      <c r="F38" s="132"/>
      <c r="G38" s="130"/>
    </row>
    <row r="39" spans="1:7" s="113" customFormat="1" ht="14.25">
      <c r="A39" s="133" t="s">
        <v>152</v>
      </c>
      <c r="B39" s="130"/>
      <c r="C39" s="134" t="s">
        <v>153</v>
      </c>
      <c r="D39" s="135">
        <v>0</v>
      </c>
      <c r="E39" s="136">
        <v>154579</v>
      </c>
      <c r="F39" s="132"/>
      <c r="G39" s="130"/>
    </row>
    <row r="40" spans="1:7" s="113" customFormat="1" ht="14.25">
      <c r="A40" s="133" t="s">
        <v>154</v>
      </c>
      <c r="B40" s="130"/>
      <c r="C40" s="134" t="s">
        <v>155</v>
      </c>
      <c r="D40" s="135">
        <v>0</v>
      </c>
      <c r="E40" s="136">
        <v>177469</v>
      </c>
      <c r="F40" s="132"/>
      <c r="G40" s="130"/>
    </row>
    <row r="41" spans="1:7" s="113" customFormat="1" ht="14.25">
      <c r="A41" s="133" t="s">
        <v>156</v>
      </c>
      <c r="B41" s="130"/>
      <c r="C41" s="134" t="s">
        <v>157</v>
      </c>
      <c r="D41" s="135">
        <v>0</v>
      </c>
      <c r="E41" s="136">
        <v>1870</v>
      </c>
      <c r="F41" s="132"/>
      <c r="G41" s="130"/>
    </row>
    <row r="42" spans="1:7" s="113" customFormat="1" ht="14.25">
      <c r="A42" s="133" t="s">
        <v>158</v>
      </c>
      <c r="B42" s="130"/>
      <c r="C42" s="134" t="s">
        <v>159</v>
      </c>
      <c r="D42" s="135">
        <v>0</v>
      </c>
      <c r="E42" s="136">
        <v>482680</v>
      </c>
      <c r="F42" s="132"/>
      <c r="G42" s="130"/>
    </row>
    <row r="43" spans="1:7" s="113" customFormat="1" ht="14.25">
      <c r="A43" s="133" t="s">
        <v>160</v>
      </c>
      <c r="B43" s="130"/>
      <c r="C43" s="134" t="s">
        <v>161</v>
      </c>
      <c r="D43" s="135">
        <v>0</v>
      </c>
      <c r="E43" s="136">
        <v>15758</v>
      </c>
      <c r="F43" s="132"/>
      <c r="G43" s="130"/>
    </row>
    <row r="44" spans="1:7" s="113" customFormat="1" ht="14.25">
      <c r="A44" s="133" t="s">
        <v>162</v>
      </c>
      <c r="B44" s="130"/>
      <c r="C44" s="134" t="s">
        <v>163</v>
      </c>
      <c r="D44" s="135">
        <v>0</v>
      </c>
      <c r="E44" s="136">
        <v>6900</v>
      </c>
      <c r="F44" s="132"/>
      <c r="G44" s="130"/>
    </row>
    <row r="45" spans="1:7" s="113" customFormat="1" ht="14.25">
      <c r="A45" s="133" t="s">
        <v>164</v>
      </c>
      <c r="B45" s="130"/>
      <c r="C45" s="134" t="s">
        <v>165</v>
      </c>
      <c r="D45" s="135">
        <v>0</v>
      </c>
      <c r="E45" s="136">
        <v>100990</v>
      </c>
      <c r="F45" s="132"/>
      <c r="G45" s="130"/>
    </row>
    <row r="46" spans="1:7" s="113" customFormat="1" ht="14.25" customHeight="1">
      <c r="A46" s="133" t="s">
        <v>166</v>
      </c>
      <c r="B46" s="130"/>
      <c r="C46" s="134" t="s">
        <v>167</v>
      </c>
      <c r="D46" s="135">
        <v>0</v>
      </c>
      <c r="E46" s="136">
        <v>68900</v>
      </c>
      <c r="F46" s="132"/>
      <c r="G46" s="130"/>
    </row>
    <row r="47" spans="1:7" s="113" customFormat="1" ht="14.25">
      <c r="A47" s="133" t="s">
        <v>168</v>
      </c>
      <c r="B47" s="130"/>
      <c r="C47" s="134" t="s">
        <v>169</v>
      </c>
      <c r="D47" s="135">
        <v>0</v>
      </c>
      <c r="E47" s="136">
        <v>283599</v>
      </c>
      <c r="F47" s="132"/>
      <c r="G47" s="130"/>
    </row>
    <row r="48" spans="1:7" s="113" customFormat="1" ht="14.25">
      <c r="A48" s="133" t="s">
        <v>170</v>
      </c>
      <c r="B48" s="130"/>
      <c r="C48" s="134" t="s">
        <v>171</v>
      </c>
      <c r="D48" s="135">
        <v>0</v>
      </c>
      <c r="E48" s="136">
        <v>359994.84</v>
      </c>
      <c r="F48" s="132"/>
      <c r="G48" s="130"/>
    </row>
    <row r="49" spans="1:7" s="113" customFormat="1" ht="14.25">
      <c r="A49" s="133" t="s">
        <v>172</v>
      </c>
      <c r="B49" s="130"/>
      <c r="C49" s="134" t="s">
        <v>173</v>
      </c>
      <c r="D49" s="135">
        <v>0</v>
      </c>
      <c r="E49" s="136">
        <v>5039</v>
      </c>
      <c r="F49" s="132"/>
      <c r="G49" s="130"/>
    </row>
    <row r="50" spans="1:7" s="113" customFormat="1" ht="14.25">
      <c r="A50" s="133" t="s">
        <v>174</v>
      </c>
      <c r="B50" s="130"/>
      <c r="C50" s="134" t="s">
        <v>175</v>
      </c>
      <c r="D50" s="135">
        <v>0</v>
      </c>
      <c r="E50" s="136">
        <v>106200</v>
      </c>
      <c r="F50" s="132"/>
      <c r="G50" s="130"/>
    </row>
    <row r="51" spans="1:7" s="113" customFormat="1" ht="14.25">
      <c r="A51" s="133" t="s">
        <v>176</v>
      </c>
      <c r="B51" s="130"/>
      <c r="C51" s="134" t="s">
        <v>177</v>
      </c>
      <c r="D51" s="135">
        <v>0</v>
      </c>
      <c r="E51" s="136">
        <v>24721.6</v>
      </c>
      <c r="F51" s="132"/>
      <c r="G51" s="130"/>
    </row>
    <row r="52" spans="1:7" s="113" customFormat="1" ht="14.25">
      <c r="A52" s="133" t="s">
        <v>178</v>
      </c>
      <c r="B52" s="130"/>
      <c r="C52" s="134" t="s">
        <v>179</v>
      </c>
      <c r="D52" s="135">
        <v>0</v>
      </c>
      <c r="E52" s="136">
        <v>360597.44</v>
      </c>
      <c r="F52" s="132"/>
      <c r="G52" s="130"/>
    </row>
    <row r="53" spans="1:7" s="113" customFormat="1" ht="14.25">
      <c r="A53" s="133" t="s">
        <v>180</v>
      </c>
      <c r="B53" s="130"/>
      <c r="C53" s="134" t="s">
        <v>181</v>
      </c>
      <c r="D53" s="135">
        <v>0</v>
      </c>
      <c r="E53" s="136">
        <v>9847074.99</v>
      </c>
      <c r="F53" s="132"/>
      <c r="G53" s="130"/>
    </row>
    <row r="54" spans="1:7" s="113" customFormat="1" ht="14.25">
      <c r="A54" s="133" t="s">
        <v>182</v>
      </c>
      <c r="B54" s="130"/>
      <c r="C54" s="134" t="s">
        <v>183</v>
      </c>
      <c r="D54" s="135">
        <v>0</v>
      </c>
      <c r="E54" s="136">
        <v>4937256.15</v>
      </c>
      <c r="F54" s="132"/>
      <c r="G54" s="130"/>
    </row>
    <row r="55" spans="1:7" s="113" customFormat="1" ht="14.25">
      <c r="A55" s="133" t="s">
        <v>184</v>
      </c>
      <c r="B55" s="130"/>
      <c r="C55" s="134" t="s">
        <v>185</v>
      </c>
      <c r="D55" s="135">
        <v>0</v>
      </c>
      <c r="E55" s="136">
        <v>79279.6</v>
      </c>
      <c r="F55" s="132"/>
      <c r="G55" s="130"/>
    </row>
    <row r="56" spans="1:7" s="113" customFormat="1" ht="14.25">
      <c r="A56" s="133" t="s">
        <v>186</v>
      </c>
      <c r="B56" s="130"/>
      <c r="C56" s="134" t="s">
        <v>187</v>
      </c>
      <c r="D56" s="135">
        <v>0</v>
      </c>
      <c r="E56" s="136">
        <v>2678410.41</v>
      </c>
      <c r="F56" s="132"/>
      <c r="G56" s="130"/>
    </row>
    <row r="57" spans="1:7" s="113" customFormat="1" ht="14.25">
      <c r="A57" s="133" t="s">
        <v>188</v>
      </c>
      <c r="B57" s="130"/>
      <c r="C57" s="134" t="s">
        <v>189</v>
      </c>
      <c r="D57" s="135">
        <v>0</v>
      </c>
      <c r="E57" s="136">
        <v>6434831.23</v>
      </c>
      <c r="F57" s="132"/>
      <c r="G57" s="130"/>
    </row>
    <row r="58" spans="1:7" s="113" customFormat="1" ht="14.25">
      <c r="A58" s="133" t="s">
        <v>190</v>
      </c>
      <c r="B58" s="130"/>
      <c r="C58" s="134" t="s">
        <v>191</v>
      </c>
      <c r="D58" s="135">
        <v>0</v>
      </c>
      <c r="E58" s="136">
        <v>99854.31</v>
      </c>
      <c r="F58" s="132"/>
      <c r="G58" s="130"/>
    </row>
    <row r="59" spans="1:7" s="113" customFormat="1" ht="14.25">
      <c r="A59" s="133" t="s">
        <v>192</v>
      </c>
      <c r="B59" s="130"/>
      <c r="C59" s="134" t="s">
        <v>193</v>
      </c>
      <c r="D59" s="135">
        <v>0</v>
      </c>
      <c r="E59" s="136">
        <v>83195.01</v>
      </c>
      <c r="F59" s="132"/>
      <c r="G59" s="130"/>
    </row>
    <row r="60" spans="1:7" s="113" customFormat="1" ht="14.25" customHeight="1">
      <c r="A60" s="133" t="s">
        <v>194</v>
      </c>
      <c r="B60" s="130"/>
      <c r="C60" s="134" t="s">
        <v>195</v>
      </c>
      <c r="D60" s="135">
        <v>0</v>
      </c>
      <c r="E60" s="136">
        <v>1742245</v>
      </c>
      <c r="F60" s="132"/>
      <c r="G60" s="130"/>
    </row>
    <row r="61" spans="1:7" s="113" customFormat="1" ht="14.25" customHeight="1">
      <c r="A61" s="133" t="s">
        <v>196</v>
      </c>
      <c r="B61" s="130"/>
      <c r="C61" s="134" t="s">
        <v>197</v>
      </c>
      <c r="D61" s="135">
        <v>0</v>
      </c>
      <c r="E61" s="136">
        <v>41073877.86</v>
      </c>
      <c r="F61" s="132"/>
      <c r="G61" s="130"/>
    </row>
    <row r="62" spans="1:7" s="113" customFormat="1" ht="14.25" customHeight="1">
      <c r="A62" s="133" t="s">
        <v>198</v>
      </c>
      <c r="B62" s="130"/>
      <c r="C62" s="134" t="s">
        <v>199</v>
      </c>
      <c r="D62" s="135">
        <v>0</v>
      </c>
      <c r="E62" s="136">
        <v>169230</v>
      </c>
      <c r="F62" s="132"/>
      <c r="G62" s="130"/>
    </row>
    <row r="63" spans="1:7" s="113" customFormat="1" ht="14.25">
      <c r="A63" s="133" t="s">
        <v>106</v>
      </c>
      <c r="B63" s="130"/>
      <c r="C63" s="134" t="s">
        <v>200</v>
      </c>
      <c r="D63" s="135">
        <v>22692160</v>
      </c>
      <c r="E63" s="136">
        <v>0</v>
      </c>
      <c r="F63" s="132"/>
      <c r="G63" s="130"/>
    </row>
    <row r="64" spans="1:7" s="113" customFormat="1" ht="14.25">
      <c r="A64" s="133" t="s">
        <v>107</v>
      </c>
      <c r="B64" s="130"/>
      <c r="C64" s="134" t="s">
        <v>201</v>
      </c>
      <c r="D64" s="135">
        <v>4054482</v>
      </c>
      <c r="E64" s="136">
        <v>0</v>
      </c>
      <c r="F64" s="132"/>
      <c r="G64" s="130"/>
    </row>
    <row r="65" spans="1:7" s="113" customFormat="1" ht="14.25">
      <c r="A65" s="133" t="s">
        <v>108</v>
      </c>
      <c r="B65" s="130"/>
      <c r="C65" s="134" t="s">
        <v>202</v>
      </c>
      <c r="D65" s="135">
        <v>10770731</v>
      </c>
      <c r="E65" s="136">
        <v>0</v>
      </c>
      <c r="F65" s="132"/>
      <c r="G65" s="130"/>
    </row>
    <row r="66" spans="1:7" s="113" customFormat="1" ht="14.25">
      <c r="A66" s="133" t="s">
        <v>109</v>
      </c>
      <c r="B66" s="130"/>
      <c r="C66" s="134" t="s">
        <v>203</v>
      </c>
      <c r="D66" s="135">
        <v>1088270</v>
      </c>
      <c r="E66" s="136">
        <v>0</v>
      </c>
      <c r="F66" s="132"/>
      <c r="G66" s="130"/>
    </row>
    <row r="67" spans="1:7" s="113" customFormat="1" ht="14.25">
      <c r="A67" s="133" t="s">
        <v>110</v>
      </c>
      <c r="B67" s="130"/>
      <c r="C67" s="134" t="s">
        <v>204</v>
      </c>
      <c r="D67" s="135">
        <v>4955986.63</v>
      </c>
      <c r="E67" s="136">
        <v>0</v>
      </c>
      <c r="F67" s="132"/>
      <c r="G67" s="130"/>
    </row>
    <row r="68" spans="1:7" s="113" customFormat="1" ht="14.25">
      <c r="A68" s="133" t="s">
        <v>111</v>
      </c>
      <c r="B68" s="130"/>
      <c r="C68" s="134" t="s">
        <v>205</v>
      </c>
      <c r="D68" s="135">
        <v>2556140.3</v>
      </c>
      <c r="E68" s="136">
        <v>0</v>
      </c>
      <c r="F68" s="132"/>
      <c r="G68" s="130"/>
    </row>
    <row r="69" spans="1:7" s="113" customFormat="1" ht="14.25">
      <c r="A69" s="133" t="s">
        <v>112</v>
      </c>
      <c r="B69" s="130"/>
      <c r="C69" s="134" t="s">
        <v>206</v>
      </c>
      <c r="D69" s="135">
        <v>1818605.41</v>
      </c>
      <c r="E69" s="136">
        <v>0</v>
      </c>
      <c r="F69" s="132"/>
      <c r="G69" s="130"/>
    </row>
    <row r="70" spans="1:7" s="113" customFormat="1" ht="14.25">
      <c r="A70" s="133" t="s">
        <v>113</v>
      </c>
      <c r="B70" s="130"/>
      <c r="C70" s="134" t="s">
        <v>207</v>
      </c>
      <c r="D70" s="135">
        <v>248700</v>
      </c>
      <c r="E70" s="136">
        <v>0</v>
      </c>
      <c r="F70" s="132"/>
      <c r="G70" s="130"/>
    </row>
    <row r="71" spans="1:7" s="113" customFormat="1" ht="14.25">
      <c r="A71" s="133" t="s">
        <v>114</v>
      </c>
      <c r="B71" s="130"/>
      <c r="C71" s="134" t="s">
        <v>208</v>
      </c>
      <c r="D71" s="135">
        <v>5607500</v>
      </c>
      <c r="E71" s="136">
        <v>0</v>
      </c>
      <c r="F71" s="132"/>
      <c r="G71" s="130"/>
    </row>
    <row r="72" spans="1:7" s="113" customFormat="1" ht="14.25">
      <c r="A72" s="133" t="s">
        <v>240</v>
      </c>
      <c r="B72" s="130"/>
      <c r="C72" s="134" t="s">
        <v>241</v>
      </c>
      <c r="D72" s="135">
        <v>20000</v>
      </c>
      <c r="E72" s="136">
        <v>0</v>
      </c>
      <c r="F72" s="132"/>
      <c r="G72" s="130"/>
    </row>
    <row r="73" spans="1:7" s="113" customFormat="1" ht="14.25">
      <c r="A73" s="133" t="s">
        <v>115</v>
      </c>
      <c r="B73" s="130"/>
      <c r="C73" s="134" t="s">
        <v>209</v>
      </c>
      <c r="D73" s="135">
        <v>4199717.77</v>
      </c>
      <c r="E73" s="136">
        <v>0</v>
      </c>
      <c r="F73" s="132"/>
      <c r="G73" s="130"/>
    </row>
    <row r="74" spans="1:7" s="113" customFormat="1" ht="0" customHeight="1" hidden="1">
      <c r="A74" s="137" t="s">
        <v>24</v>
      </c>
      <c r="B74" s="138"/>
      <c r="C74" s="139"/>
      <c r="D74" s="140">
        <v>128325739.29</v>
      </c>
      <c r="E74" s="141">
        <v>128325739.29</v>
      </c>
      <c r="F74" s="132"/>
      <c r="G74" s="130"/>
    </row>
    <row r="75" spans="1:7" s="113" customFormat="1" ht="14.25">
      <c r="A75" s="126"/>
      <c r="B75" s="126"/>
      <c r="C75" s="126"/>
      <c r="D75" s="126"/>
      <c r="E75" s="126"/>
      <c r="F75" s="126"/>
      <c r="G75" s="126"/>
    </row>
    <row r="76" spans="1:7" s="113" customFormat="1" ht="14.25">
      <c r="A76" s="126"/>
      <c r="B76" s="126"/>
      <c r="C76" s="126"/>
      <c r="D76" s="126"/>
      <c r="E76" s="126"/>
      <c r="F76" s="126"/>
      <c r="G76" s="126"/>
    </row>
    <row r="77" spans="1:7" s="113" customFormat="1" ht="14.25">
      <c r="A77" s="126"/>
      <c r="B77" s="126"/>
      <c r="C77" s="126"/>
      <c r="D77" s="126"/>
      <c r="E77" s="126"/>
      <c r="F77" s="126"/>
      <c r="G77" s="126"/>
    </row>
    <row r="78" spans="1:7" s="113" customFormat="1" ht="14.25">
      <c r="A78" s="126"/>
      <c r="B78" s="126"/>
      <c r="C78" s="126"/>
      <c r="D78" s="126"/>
      <c r="E78" s="126"/>
      <c r="F78" s="126"/>
      <c r="G78" s="126"/>
    </row>
    <row r="79" spans="1:7" s="113" customFormat="1" ht="14.25">
      <c r="A79" s="126"/>
      <c r="B79" s="126"/>
      <c r="C79" s="126"/>
      <c r="D79" s="126"/>
      <c r="E79" s="126"/>
      <c r="F79" s="126"/>
      <c r="G79" s="126"/>
    </row>
    <row r="80" spans="1:7" s="113" customFormat="1" ht="14.25">
      <c r="A80" s="126"/>
      <c r="B80" s="126"/>
      <c r="C80" s="126"/>
      <c r="D80" s="126"/>
      <c r="E80" s="126"/>
      <c r="F80" s="126"/>
      <c r="G80" s="126"/>
    </row>
    <row r="81" spans="1:7" s="113" customFormat="1" ht="14.25">
      <c r="A81" s="126"/>
      <c r="B81" s="126"/>
      <c r="C81" s="126"/>
      <c r="D81" s="126"/>
      <c r="E81" s="126"/>
      <c r="F81" s="126"/>
      <c r="G81" s="126"/>
    </row>
    <row r="82" spans="1:7" s="113" customFormat="1" ht="14.25">
      <c r="A82" s="126"/>
      <c r="B82" s="126"/>
      <c r="C82" s="126"/>
      <c r="D82" s="126"/>
      <c r="E82" s="126"/>
      <c r="F82" s="126"/>
      <c r="G82" s="126"/>
    </row>
    <row r="83" spans="1:7" s="113" customFormat="1" ht="14.25">
      <c r="A83" s="126"/>
      <c r="B83" s="126"/>
      <c r="C83" s="126"/>
      <c r="D83" s="126"/>
      <c r="E83" s="126"/>
      <c r="F83" s="126"/>
      <c r="G83" s="126"/>
    </row>
    <row r="84" spans="1:7" s="113" customFormat="1" ht="14.25">
      <c r="A84" s="126"/>
      <c r="B84" s="126"/>
      <c r="C84" s="126"/>
      <c r="D84" s="126"/>
      <c r="E84" s="126"/>
      <c r="F84" s="126"/>
      <c r="G84" s="126"/>
    </row>
    <row r="85" spans="1:7" s="113" customFormat="1" ht="14.25">
      <c r="A85" s="126"/>
      <c r="B85" s="126"/>
      <c r="C85" s="126"/>
      <c r="D85" s="126"/>
      <c r="E85" s="126"/>
      <c r="F85" s="126"/>
      <c r="G85" s="126"/>
    </row>
    <row r="86" spans="1:7" s="113" customFormat="1" ht="14.25">
      <c r="A86" s="126"/>
      <c r="B86" s="126"/>
      <c r="C86" s="126"/>
      <c r="D86" s="126"/>
      <c r="E86" s="126"/>
      <c r="F86" s="126"/>
      <c r="G86" s="126"/>
    </row>
    <row r="87" spans="1:7" s="113" customFormat="1" ht="14.25">
      <c r="A87" s="126"/>
      <c r="B87" s="126"/>
      <c r="C87" s="126"/>
      <c r="D87" s="126"/>
      <c r="E87" s="126"/>
      <c r="F87" s="126"/>
      <c r="G87" s="126"/>
    </row>
    <row r="88" spans="1:7" s="113" customFormat="1" ht="14.25">
      <c r="A88" s="126"/>
      <c r="B88" s="126"/>
      <c r="C88" s="126"/>
      <c r="D88" s="126"/>
      <c r="E88" s="126"/>
      <c r="F88" s="126"/>
      <c r="G88" s="126"/>
    </row>
    <row r="89" spans="1:7" s="113" customFormat="1" ht="14.25">
      <c r="A89" s="126"/>
      <c r="B89" s="126"/>
      <c r="C89" s="126"/>
      <c r="D89" s="126"/>
      <c r="E89" s="126"/>
      <c r="F89" s="126"/>
      <c r="G89" s="126"/>
    </row>
    <row r="90" spans="1:7" s="113" customFormat="1" ht="14.25">
      <c r="A90" s="126"/>
      <c r="B90" s="126"/>
      <c r="C90" s="126"/>
      <c r="D90" s="126"/>
      <c r="E90" s="126"/>
      <c r="F90" s="126"/>
      <c r="G90" s="126"/>
    </row>
    <row r="91" spans="1:7" s="113" customFormat="1" ht="14.25">
      <c r="A91" s="126"/>
      <c r="B91" s="126"/>
      <c r="C91" s="126"/>
      <c r="D91" s="126"/>
      <c r="E91" s="126"/>
      <c r="F91" s="126"/>
      <c r="G91" s="126"/>
    </row>
    <row r="92" spans="1:7" s="113" customFormat="1" ht="14.25">
      <c r="A92" s="126"/>
      <c r="B92" s="126"/>
      <c r="C92" s="126"/>
      <c r="D92" s="126"/>
      <c r="E92" s="126"/>
      <c r="F92" s="126"/>
      <c r="G92" s="126"/>
    </row>
    <row r="93" spans="1:7" s="113" customFormat="1" ht="14.25">
      <c r="A93" s="126"/>
      <c r="B93" s="126"/>
      <c r="C93" s="126"/>
      <c r="D93" s="126"/>
      <c r="E93" s="126"/>
      <c r="F93" s="126"/>
      <c r="G93" s="126"/>
    </row>
    <row r="94" spans="1:7" s="113" customFormat="1" ht="14.25">
      <c r="A94" s="126"/>
      <c r="B94" s="126"/>
      <c r="C94" s="126"/>
      <c r="D94" s="126"/>
      <c r="E94" s="126"/>
      <c r="F94" s="126"/>
      <c r="G94" s="126"/>
    </row>
    <row r="95" spans="1:7" s="113" customFormat="1" ht="14.25">
      <c r="A95" s="126"/>
      <c r="B95" s="126"/>
      <c r="C95" s="126"/>
      <c r="D95" s="126"/>
      <c r="E95" s="126"/>
      <c r="F95" s="126"/>
      <c r="G95" s="126"/>
    </row>
    <row r="96" spans="1:7" s="113" customFormat="1" ht="14.25">
      <c r="A96" s="126"/>
      <c r="B96" s="126"/>
      <c r="C96" s="126"/>
      <c r="D96" s="126"/>
      <c r="E96" s="126"/>
      <c r="F96" s="126"/>
      <c r="G96" s="126"/>
    </row>
    <row r="97" spans="1:7" s="113" customFormat="1" ht="14.25">
      <c r="A97" s="126"/>
      <c r="B97" s="126"/>
      <c r="C97" s="126"/>
      <c r="D97" s="126"/>
      <c r="E97" s="126"/>
      <c r="F97" s="126"/>
      <c r="G97" s="126"/>
    </row>
    <row r="98" spans="1:7" s="113" customFormat="1" ht="14.25">
      <c r="A98" s="126"/>
      <c r="B98" s="126"/>
      <c r="C98" s="126"/>
      <c r="D98" s="126"/>
      <c r="E98" s="126"/>
      <c r="F98" s="126"/>
      <c r="G98" s="126"/>
    </row>
    <row r="99" spans="1:7" s="113" customFormat="1" ht="14.25">
      <c r="A99" s="126"/>
      <c r="B99" s="126"/>
      <c r="C99" s="126"/>
      <c r="D99" s="126"/>
      <c r="E99" s="126"/>
      <c r="F99" s="126"/>
      <c r="G99" s="126"/>
    </row>
    <row r="100" spans="1:7" s="113" customFormat="1" ht="14.25">
      <c r="A100" s="126"/>
      <c r="B100" s="126"/>
      <c r="C100" s="126"/>
      <c r="D100" s="126"/>
      <c r="E100" s="126"/>
      <c r="F100" s="126"/>
      <c r="G100" s="126"/>
    </row>
    <row r="101" spans="1:7" s="113" customFormat="1" ht="14.25">
      <c r="A101" s="126"/>
      <c r="B101" s="126"/>
      <c r="C101" s="126"/>
      <c r="D101" s="126"/>
      <c r="E101" s="126"/>
      <c r="F101" s="126"/>
      <c r="G101" s="126"/>
    </row>
    <row r="102" spans="1:7" s="113" customFormat="1" ht="14.25">
      <c r="A102" s="126"/>
      <c r="B102" s="126"/>
      <c r="C102" s="126"/>
      <c r="D102" s="126"/>
      <c r="E102" s="126"/>
      <c r="F102" s="126"/>
      <c r="G102" s="126"/>
    </row>
    <row r="103" spans="1:7" s="113" customFormat="1" ht="14.25">
      <c r="A103" s="126"/>
      <c r="B103" s="126"/>
      <c r="C103" s="126"/>
      <c r="D103" s="126"/>
      <c r="E103" s="126"/>
      <c r="F103" s="126"/>
      <c r="G103" s="126"/>
    </row>
    <row r="104" spans="1:7" s="113" customFormat="1" ht="14.25">
      <c r="A104" s="126"/>
      <c r="B104" s="126"/>
      <c r="C104" s="126"/>
      <c r="D104" s="126"/>
      <c r="E104" s="126"/>
      <c r="F104" s="126"/>
      <c r="G104" s="126"/>
    </row>
    <row r="105" spans="1:7" s="113" customFormat="1" ht="14.25">
      <c r="A105" s="126"/>
      <c r="B105" s="126"/>
      <c r="C105" s="126"/>
      <c r="D105" s="126"/>
      <c r="E105" s="126"/>
      <c r="F105" s="126"/>
      <c r="G105" s="126"/>
    </row>
    <row r="106" spans="1:7" s="113" customFormat="1" ht="14.25">
      <c r="A106" s="126"/>
      <c r="B106" s="126"/>
      <c r="C106" s="126"/>
      <c r="D106" s="126"/>
      <c r="E106" s="126"/>
      <c r="F106" s="126"/>
      <c r="G106" s="126"/>
    </row>
    <row r="107" spans="1:7" s="113" customFormat="1" ht="14.25">
      <c r="A107" s="126"/>
      <c r="B107" s="126"/>
      <c r="C107" s="126"/>
      <c r="D107" s="126"/>
      <c r="E107" s="126"/>
      <c r="F107" s="126"/>
      <c r="G107" s="126"/>
    </row>
    <row r="108" spans="1:7" s="113" customFormat="1" ht="14.25">
      <c r="A108" s="126"/>
      <c r="B108" s="126"/>
      <c r="C108" s="126"/>
      <c r="D108" s="126"/>
      <c r="E108" s="126"/>
      <c r="F108" s="126"/>
      <c r="G108" s="126"/>
    </row>
    <row r="109" spans="1:7" s="113" customFormat="1" ht="14.25">
      <c r="A109" s="126"/>
      <c r="B109" s="126"/>
      <c r="C109" s="126"/>
      <c r="D109" s="126"/>
      <c r="E109" s="126"/>
      <c r="F109" s="126"/>
      <c r="G109" s="126"/>
    </row>
    <row r="110" spans="1:7" s="113" customFormat="1" ht="14.25">
      <c r="A110" s="126"/>
      <c r="B110" s="126"/>
      <c r="C110" s="126"/>
      <c r="D110" s="126"/>
      <c r="E110" s="126"/>
      <c r="F110" s="126"/>
      <c r="G110" s="126"/>
    </row>
    <row r="111" spans="1:7" s="113" customFormat="1" ht="14.25">
      <c r="A111" s="126"/>
      <c r="B111" s="126"/>
      <c r="C111" s="126"/>
      <c r="D111" s="126"/>
      <c r="E111" s="126"/>
      <c r="F111" s="126"/>
      <c r="G111" s="126"/>
    </row>
    <row r="112" spans="1:7" s="113" customFormat="1" ht="14.25">
      <c r="A112" s="126"/>
      <c r="B112" s="126"/>
      <c r="C112" s="126"/>
      <c r="D112" s="126"/>
      <c r="E112" s="126"/>
      <c r="F112" s="126"/>
      <c r="G112" s="126"/>
    </row>
    <row r="113" spans="1:7" s="113" customFormat="1" ht="14.25">
      <c r="A113" s="126"/>
      <c r="B113" s="126"/>
      <c r="C113" s="126"/>
      <c r="D113" s="126"/>
      <c r="E113" s="126"/>
      <c r="F113" s="126"/>
      <c r="G113" s="126"/>
    </row>
    <row r="114" spans="1:7" s="113" customFormat="1" ht="14.25">
      <c r="A114" s="126"/>
      <c r="B114" s="126"/>
      <c r="C114" s="126"/>
      <c r="D114" s="126"/>
      <c r="E114" s="126"/>
      <c r="F114" s="126"/>
      <c r="G114" s="126"/>
    </row>
    <row r="115" spans="1:7" s="113" customFormat="1" ht="14.25">
      <c r="A115" s="126"/>
      <c r="B115" s="126"/>
      <c r="C115" s="126"/>
      <c r="D115" s="126"/>
      <c r="E115" s="126"/>
      <c r="F115" s="126"/>
      <c r="G115" s="126"/>
    </row>
    <row r="116" spans="1:7" s="113" customFormat="1" ht="14.25">
      <c r="A116" s="126"/>
      <c r="B116" s="126"/>
      <c r="C116" s="126"/>
      <c r="D116" s="126"/>
      <c r="E116" s="126"/>
      <c r="F116" s="126"/>
      <c r="G116" s="126"/>
    </row>
    <row r="117" spans="1:7" s="113" customFormat="1" ht="14.25">
      <c r="A117" s="126"/>
      <c r="B117" s="126"/>
      <c r="C117" s="126"/>
      <c r="D117" s="126"/>
      <c r="E117" s="126"/>
      <c r="F117" s="126"/>
      <c r="G117" s="126"/>
    </row>
    <row r="118" spans="1:7" s="113" customFormat="1" ht="14.25">
      <c r="A118" s="126"/>
      <c r="B118" s="126"/>
      <c r="C118" s="126"/>
      <c r="D118" s="126"/>
      <c r="E118" s="126"/>
      <c r="F118" s="126"/>
      <c r="G118" s="126"/>
    </row>
    <row r="119" spans="1:7" s="113" customFormat="1" ht="14.25">
      <c r="A119" s="126"/>
      <c r="B119" s="126"/>
      <c r="C119" s="126"/>
      <c r="D119" s="126"/>
      <c r="E119" s="126"/>
      <c r="F119" s="126"/>
      <c r="G119" s="126"/>
    </row>
    <row r="120" spans="1:7" s="113" customFormat="1" ht="14.25">
      <c r="A120" s="126"/>
      <c r="B120" s="126"/>
      <c r="C120" s="126"/>
      <c r="D120" s="126"/>
      <c r="E120" s="126"/>
      <c r="F120" s="126"/>
      <c r="G120" s="126"/>
    </row>
    <row r="121" spans="1:7" s="113" customFormat="1" ht="14.25">
      <c r="A121" s="126"/>
      <c r="B121" s="126"/>
      <c r="C121" s="126"/>
      <c r="D121" s="126"/>
      <c r="E121" s="126"/>
      <c r="F121" s="126"/>
      <c r="G121" s="126"/>
    </row>
    <row r="122" s="113" customFormat="1" ht="14.25"/>
    <row r="123" s="113" customFormat="1" ht="14.25"/>
    <row r="124" s="113" customFormat="1" ht="14.25"/>
    <row r="125" s="113" customFormat="1" ht="14.25"/>
    <row r="126" s="113" customFormat="1" ht="14.25"/>
    <row r="127" s="113" customFormat="1" ht="14.25"/>
    <row r="128" s="113" customFormat="1" ht="14.25"/>
    <row r="129" s="113" customFormat="1" ht="14.25"/>
    <row r="130" s="113" customFormat="1" ht="14.25"/>
    <row r="131" s="113" customFormat="1" ht="14.25"/>
    <row r="132" s="113" customFormat="1" ht="14.25"/>
    <row r="133" s="113" customFormat="1" ht="14.25"/>
    <row r="134" s="113" customFormat="1" ht="14.25"/>
  </sheetData>
  <sheetProtection/>
  <mergeCells count="132">
    <mergeCell ref="A74:C74"/>
    <mergeCell ref="E74:G74"/>
    <mergeCell ref="A16:B16"/>
    <mergeCell ref="E16:G16"/>
    <mergeCell ref="A17:B17"/>
    <mergeCell ref="E17:G17"/>
    <mergeCell ref="A18:B18"/>
    <mergeCell ref="E18:G18"/>
    <mergeCell ref="A2:F2"/>
    <mergeCell ref="A4:F4"/>
    <mergeCell ref="A13:B13"/>
    <mergeCell ref="E13:G13"/>
    <mergeCell ref="A14:B14"/>
    <mergeCell ref="E14:G14"/>
    <mergeCell ref="A15:B15"/>
    <mergeCell ref="E15:G15"/>
    <mergeCell ref="A6:F6"/>
    <mergeCell ref="A8:F8"/>
    <mergeCell ref="A11:B11"/>
    <mergeCell ref="E11:G11"/>
    <mergeCell ref="A12:B12"/>
    <mergeCell ref="E12:G12"/>
    <mergeCell ref="A22:B22"/>
    <mergeCell ref="E22:G22"/>
    <mergeCell ref="A23:B23"/>
    <mergeCell ref="E23:G23"/>
    <mergeCell ref="A24:B24"/>
    <mergeCell ref="E24:G24"/>
    <mergeCell ref="A19:B19"/>
    <mergeCell ref="E19:G19"/>
    <mergeCell ref="A20:B20"/>
    <mergeCell ref="E20:G20"/>
    <mergeCell ref="A21:B21"/>
    <mergeCell ref="E21:G21"/>
    <mergeCell ref="A28:B28"/>
    <mergeCell ref="E28:G28"/>
    <mergeCell ref="A29:B29"/>
    <mergeCell ref="E29:G29"/>
    <mergeCell ref="A30:B30"/>
    <mergeCell ref="E30:G30"/>
    <mergeCell ref="A25:B25"/>
    <mergeCell ref="E25:G25"/>
    <mergeCell ref="A26:B26"/>
    <mergeCell ref="E26:G26"/>
    <mergeCell ref="A27:B27"/>
    <mergeCell ref="E27:G27"/>
    <mergeCell ref="A34:B34"/>
    <mergeCell ref="E34:G34"/>
    <mergeCell ref="A35:B35"/>
    <mergeCell ref="E35:G35"/>
    <mergeCell ref="A36:B36"/>
    <mergeCell ref="E36:G36"/>
    <mergeCell ref="A31:B31"/>
    <mergeCell ref="E31:G31"/>
    <mergeCell ref="A32:B32"/>
    <mergeCell ref="E32:G32"/>
    <mergeCell ref="A33:B33"/>
    <mergeCell ref="E33:G33"/>
    <mergeCell ref="A40:B40"/>
    <mergeCell ref="E40:G40"/>
    <mergeCell ref="A41:B41"/>
    <mergeCell ref="E41:G41"/>
    <mergeCell ref="A42:B42"/>
    <mergeCell ref="E42:G42"/>
    <mergeCell ref="A37:B37"/>
    <mergeCell ref="E37:G37"/>
    <mergeCell ref="A38:B38"/>
    <mergeCell ref="E38:G38"/>
    <mergeCell ref="A39:B39"/>
    <mergeCell ref="E39:G39"/>
    <mergeCell ref="A46:B46"/>
    <mergeCell ref="E46:G46"/>
    <mergeCell ref="A47:B47"/>
    <mergeCell ref="E47:G47"/>
    <mergeCell ref="A48:B48"/>
    <mergeCell ref="E48:G48"/>
    <mergeCell ref="A43:B43"/>
    <mergeCell ref="E43:G43"/>
    <mergeCell ref="A44:B44"/>
    <mergeCell ref="E44:G44"/>
    <mergeCell ref="A45:B45"/>
    <mergeCell ref="E45:G45"/>
    <mergeCell ref="A52:B52"/>
    <mergeCell ref="E52:G52"/>
    <mergeCell ref="A53:B53"/>
    <mergeCell ref="E53:G53"/>
    <mergeCell ref="A54:B54"/>
    <mergeCell ref="E54:G54"/>
    <mergeCell ref="A49:B49"/>
    <mergeCell ref="E49:G49"/>
    <mergeCell ref="A50:B50"/>
    <mergeCell ref="E50:G50"/>
    <mergeCell ref="A51:B51"/>
    <mergeCell ref="E51:G51"/>
    <mergeCell ref="A58:B58"/>
    <mergeCell ref="E58:G58"/>
    <mergeCell ref="A59:B59"/>
    <mergeCell ref="E59:G59"/>
    <mergeCell ref="A60:B60"/>
    <mergeCell ref="E60:G60"/>
    <mergeCell ref="A55:B55"/>
    <mergeCell ref="E55:G55"/>
    <mergeCell ref="A56:B56"/>
    <mergeCell ref="E56:G56"/>
    <mergeCell ref="A57:B57"/>
    <mergeCell ref="E57:G57"/>
    <mergeCell ref="A64:B64"/>
    <mergeCell ref="E64:G64"/>
    <mergeCell ref="A65:B65"/>
    <mergeCell ref="E65:G65"/>
    <mergeCell ref="A66:B66"/>
    <mergeCell ref="E66:G66"/>
    <mergeCell ref="A61:B61"/>
    <mergeCell ref="E61:G61"/>
    <mergeCell ref="A62:B62"/>
    <mergeCell ref="E62:G62"/>
    <mergeCell ref="A63:B63"/>
    <mergeCell ref="E63:G63"/>
    <mergeCell ref="E73:G73"/>
    <mergeCell ref="A70:B70"/>
    <mergeCell ref="E70:G70"/>
    <mergeCell ref="A71:B71"/>
    <mergeCell ref="E71:G71"/>
    <mergeCell ref="A72:B72"/>
    <mergeCell ref="E72:G72"/>
    <mergeCell ref="A67:B67"/>
    <mergeCell ref="E67:G67"/>
    <mergeCell ref="A68:B68"/>
    <mergeCell ref="E68:G68"/>
    <mergeCell ref="A69:B69"/>
    <mergeCell ref="E69:G69"/>
    <mergeCell ref="A73:B7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49">
      <selection activeCell="A8" sqref="A8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116" t="s">
        <v>45</v>
      </c>
      <c r="B1" s="116"/>
      <c r="C1" s="116"/>
      <c r="D1" s="116"/>
    </row>
    <row r="2" spans="1:4" ht="21">
      <c r="A2" s="117" t="s">
        <v>17</v>
      </c>
      <c r="B2" s="117"/>
      <c r="C2" s="117"/>
      <c r="D2" s="117"/>
    </row>
    <row r="3" spans="1:4" ht="21">
      <c r="A3" s="118" t="s">
        <v>242</v>
      </c>
      <c r="B3" s="118"/>
      <c r="C3" s="118"/>
      <c r="D3" s="118"/>
    </row>
    <row r="4" spans="1:4" ht="19.5">
      <c r="A4" s="4" t="s">
        <v>0</v>
      </c>
      <c r="B4" s="4" t="s">
        <v>18</v>
      </c>
      <c r="C4" s="4" t="s">
        <v>15</v>
      </c>
      <c r="D4" s="5" t="s">
        <v>46</v>
      </c>
    </row>
    <row r="5" spans="1:4" ht="19.5">
      <c r="A5" s="6"/>
      <c r="B5" s="7"/>
      <c r="C5" s="8" t="s">
        <v>19</v>
      </c>
      <c r="D5" s="9"/>
    </row>
    <row r="6" spans="1:4" ht="19.5">
      <c r="A6" s="10" t="s">
        <v>20</v>
      </c>
      <c r="B6" s="28">
        <v>41000000</v>
      </c>
      <c r="C6" s="11"/>
      <c r="D6" s="12"/>
    </row>
    <row r="7" spans="1:4" ht="19.5">
      <c r="A7" s="13" t="s">
        <v>47</v>
      </c>
      <c r="B7" s="14" t="s">
        <v>57</v>
      </c>
      <c r="C7" s="11"/>
      <c r="D7" s="12"/>
    </row>
    <row r="8" spans="1:4" ht="19.5">
      <c r="A8" s="15" t="s">
        <v>21</v>
      </c>
      <c r="B8" s="14" t="s">
        <v>58</v>
      </c>
      <c r="C8" s="16">
        <v>500000</v>
      </c>
      <c r="D8" s="12">
        <f>F8+E8</f>
        <v>0</v>
      </c>
    </row>
    <row r="9" spans="1:4" ht="19.5">
      <c r="A9" s="15" t="s">
        <v>22</v>
      </c>
      <c r="B9" s="14" t="s">
        <v>59</v>
      </c>
      <c r="C9" s="16">
        <v>150000</v>
      </c>
      <c r="D9" s="12">
        <f>F9+E9</f>
        <v>0</v>
      </c>
    </row>
    <row r="10" spans="1:4" ht="19.5">
      <c r="A10" s="15" t="s">
        <v>23</v>
      </c>
      <c r="B10" s="14" t="s">
        <v>60</v>
      </c>
      <c r="C10" s="16">
        <v>170000</v>
      </c>
      <c r="D10" s="12">
        <f>F10+E10</f>
        <v>0</v>
      </c>
    </row>
    <row r="11" spans="1:4" ht="19.5">
      <c r="A11" s="17" t="s">
        <v>24</v>
      </c>
      <c r="B11" s="7"/>
      <c r="C11" s="18">
        <f>SUM(C8:C10)</f>
        <v>820000</v>
      </c>
      <c r="D11" s="19">
        <f>SUM(D8:D10)</f>
        <v>0</v>
      </c>
    </row>
    <row r="12" spans="1:4" ht="19.5">
      <c r="A12" s="10" t="s">
        <v>25</v>
      </c>
      <c r="B12" s="14" t="s">
        <v>61</v>
      </c>
      <c r="C12" s="20"/>
      <c r="D12" s="12"/>
    </row>
    <row r="13" spans="1:4" ht="19.5">
      <c r="A13" s="15" t="s">
        <v>53</v>
      </c>
      <c r="B13" s="14" t="s">
        <v>62</v>
      </c>
      <c r="C13" s="21">
        <v>500000</v>
      </c>
      <c r="D13" s="12">
        <f>F13+E13</f>
        <v>0</v>
      </c>
    </row>
    <row r="14" spans="1:4" ht="19.5">
      <c r="A14" s="15" t="s">
        <v>26</v>
      </c>
      <c r="B14" s="14" t="s">
        <v>63</v>
      </c>
      <c r="C14" s="21">
        <v>5000</v>
      </c>
      <c r="D14" s="12">
        <f>F14+E14</f>
        <v>0</v>
      </c>
    </row>
    <row r="15" spans="1:4" ht="19.5">
      <c r="A15" s="15" t="s">
        <v>27</v>
      </c>
      <c r="B15" s="14" t="s">
        <v>64</v>
      </c>
      <c r="C15" s="21">
        <v>150000</v>
      </c>
      <c r="D15" s="12">
        <f>F15+E15</f>
        <v>0</v>
      </c>
    </row>
    <row r="16" spans="1:4" ht="19.5">
      <c r="A16" s="15" t="s">
        <v>28</v>
      </c>
      <c r="B16" s="14" t="s">
        <v>65</v>
      </c>
      <c r="C16" s="21">
        <v>70000</v>
      </c>
      <c r="D16" s="12">
        <f>F16+E16</f>
        <v>0</v>
      </c>
    </row>
    <row r="17" spans="1:4" ht="19.5">
      <c r="A17" s="15" t="s">
        <v>29</v>
      </c>
      <c r="B17" s="14" t="s">
        <v>66</v>
      </c>
      <c r="C17" s="21">
        <v>2000</v>
      </c>
      <c r="D17" s="12">
        <v>1870</v>
      </c>
    </row>
    <row r="18" spans="1:4" ht="19.5">
      <c r="A18" s="15" t="s">
        <v>30</v>
      </c>
      <c r="B18" s="14" t="s">
        <v>67</v>
      </c>
      <c r="C18" s="21">
        <v>8000</v>
      </c>
      <c r="D18" s="12">
        <f>F18+E18</f>
        <v>0</v>
      </c>
    </row>
    <row r="19" spans="1:4" ht="19.5">
      <c r="A19" s="17" t="s">
        <v>24</v>
      </c>
      <c r="B19" s="7"/>
      <c r="C19" s="18">
        <f>SUM(C13:C18)</f>
        <v>735000</v>
      </c>
      <c r="D19" s="19">
        <f>SUM(D13:D18)</f>
        <v>1870</v>
      </c>
    </row>
    <row r="20" spans="1:4" ht="19.5">
      <c r="A20" s="10" t="s">
        <v>48</v>
      </c>
      <c r="B20" s="14" t="s">
        <v>68</v>
      </c>
      <c r="C20" s="11"/>
      <c r="D20" s="12"/>
    </row>
    <row r="21" spans="1:4" ht="19.5">
      <c r="A21" s="15" t="s">
        <v>31</v>
      </c>
      <c r="B21" s="14" t="s">
        <v>69</v>
      </c>
      <c r="C21" s="21">
        <v>250000</v>
      </c>
      <c r="D21" s="12">
        <f>F21+E21</f>
        <v>0</v>
      </c>
    </row>
    <row r="22" spans="1:4" ht="19.5">
      <c r="A22" s="15" t="s">
        <v>32</v>
      </c>
      <c r="B22" s="14" t="s">
        <v>70</v>
      </c>
      <c r="C22" s="21">
        <v>350000</v>
      </c>
      <c r="D22" s="12">
        <f>F22+E22</f>
        <v>0</v>
      </c>
    </row>
    <row r="23" spans="1:4" ht="19.5">
      <c r="A23" s="15" t="s">
        <v>33</v>
      </c>
      <c r="B23" s="14" t="s">
        <v>71</v>
      </c>
      <c r="C23" s="22">
        <v>1000</v>
      </c>
      <c r="D23" s="12">
        <f>F23+E23</f>
        <v>0</v>
      </c>
    </row>
    <row r="24" spans="1:4" ht="19.5">
      <c r="A24" s="17" t="s">
        <v>24</v>
      </c>
      <c r="B24" s="7"/>
      <c r="C24" s="23">
        <f>SUM(C21:C23)</f>
        <v>601000</v>
      </c>
      <c r="D24" s="24">
        <f>SUM(D21:D23)</f>
        <v>0</v>
      </c>
    </row>
    <row r="25" spans="1:4" ht="19.5">
      <c r="A25" s="25" t="s">
        <v>34</v>
      </c>
      <c r="B25" s="14" t="s">
        <v>72</v>
      </c>
      <c r="C25" s="11"/>
      <c r="D25" s="12"/>
    </row>
    <row r="26" spans="1:4" ht="19.5">
      <c r="A26" s="15" t="s">
        <v>35</v>
      </c>
      <c r="B26" s="14" t="s">
        <v>73</v>
      </c>
      <c r="C26" s="21">
        <v>3000</v>
      </c>
      <c r="D26" s="12">
        <f>F26+E26</f>
        <v>0</v>
      </c>
    </row>
    <row r="27" spans="1:4" ht="19.5">
      <c r="A27" s="15" t="s">
        <v>74</v>
      </c>
      <c r="B27" s="14" t="s">
        <v>75</v>
      </c>
      <c r="C27" s="21">
        <v>400000</v>
      </c>
      <c r="D27" s="12">
        <f>F27+E27</f>
        <v>0</v>
      </c>
    </row>
    <row r="28" spans="1:4" ht="19.5">
      <c r="A28" s="15" t="s">
        <v>76</v>
      </c>
      <c r="B28" s="14" t="s">
        <v>77</v>
      </c>
      <c r="C28" s="21">
        <v>30000</v>
      </c>
      <c r="D28" s="12">
        <f>F28+E28</f>
        <v>0</v>
      </c>
    </row>
    <row r="29" spans="1:4" ht="19.5">
      <c r="A29" s="17" t="s">
        <v>24</v>
      </c>
      <c r="B29" s="7"/>
      <c r="C29" s="18">
        <f>SUM(C26:C28)</f>
        <v>433000</v>
      </c>
      <c r="D29" s="19">
        <f>SUM(D26:D28)</f>
        <v>0</v>
      </c>
    </row>
    <row r="30" spans="1:4" ht="19.5">
      <c r="A30" s="25" t="s">
        <v>36</v>
      </c>
      <c r="B30" s="7">
        <v>42000000</v>
      </c>
      <c r="C30" s="26"/>
      <c r="D30" s="27"/>
    </row>
    <row r="31" spans="1:4" ht="19.5">
      <c r="A31" s="25" t="s">
        <v>49</v>
      </c>
      <c r="B31" s="14" t="s">
        <v>78</v>
      </c>
      <c r="C31" s="26"/>
      <c r="D31" s="27"/>
    </row>
    <row r="32" spans="1:4" ht="19.5">
      <c r="A32" s="15" t="s">
        <v>37</v>
      </c>
      <c r="B32" s="14" t="s">
        <v>79</v>
      </c>
      <c r="C32" s="21">
        <v>9000000</v>
      </c>
      <c r="D32" s="12">
        <f>F32+E32</f>
        <v>0</v>
      </c>
    </row>
    <row r="33" spans="1:4" ht="19.5">
      <c r="A33" s="15" t="s">
        <v>54</v>
      </c>
      <c r="B33" s="14" t="s">
        <v>80</v>
      </c>
      <c r="C33" s="21">
        <v>5000000</v>
      </c>
      <c r="D33" s="12">
        <f aca="true" t="shared" si="0" ref="D33:D38">F33+E33</f>
        <v>0</v>
      </c>
    </row>
    <row r="34" spans="1:4" ht="19.5">
      <c r="A34" s="15" t="s">
        <v>55</v>
      </c>
      <c r="B34" s="14" t="s">
        <v>81</v>
      </c>
      <c r="C34" s="21">
        <v>2600000</v>
      </c>
      <c r="D34" s="12">
        <v>2678410.41</v>
      </c>
    </row>
    <row r="35" spans="1:4" ht="19.5">
      <c r="A35" s="15" t="s">
        <v>38</v>
      </c>
      <c r="B35" s="14" t="s">
        <v>82</v>
      </c>
      <c r="C35" s="21">
        <v>4600000</v>
      </c>
      <c r="D35" s="12">
        <f t="shared" si="0"/>
        <v>0</v>
      </c>
    </row>
    <row r="36" spans="1:4" ht="19.5">
      <c r="A36" s="15" t="s">
        <v>39</v>
      </c>
      <c r="B36" s="14" t="s">
        <v>83</v>
      </c>
      <c r="C36" s="21">
        <v>70000</v>
      </c>
      <c r="D36" s="12">
        <f t="shared" si="0"/>
        <v>0</v>
      </c>
    </row>
    <row r="37" spans="1:4" ht="19.5">
      <c r="A37" s="15" t="s">
        <v>40</v>
      </c>
      <c r="B37" s="14" t="s">
        <v>84</v>
      </c>
      <c r="C37" s="21">
        <v>130000</v>
      </c>
      <c r="D37" s="12">
        <v>83195.01</v>
      </c>
    </row>
    <row r="38" spans="1:4" ht="19.5">
      <c r="A38" s="15" t="s">
        <v>41</v>
      </c>
      <c r="B38" s="14" t="s">
        <v>85</v>
      </c>
      <c r="C38" s="21">
        <v>1300000</v>
      </c>
      <c r="D38" s="12">
        <f t="shared" si="0"/>
        <v>0</v>
      </c>
    </row>
    <row r="39" spans="1:4" ht="19.5">
      <c r="A39" s="15" t="s">
        <v>42</v>
      </c>
      <c r="B39" s="14" t="s">
        <v>86</v>
      </c>
      <c r="C39" s="21">
        <v>90000</v>
      </c>
      <c r="D39" s="12">
        <v>79279.6</v>
      </c>
    </row>
    <row r="40" spans="1:4" ht="19.5">
      <c r="A40" s="15" t="s">
        <v>87</v>
      </c>
      <c r="B40" s="14" t="s">
        <v>88</v>
      </c>
      <c r="C40" s="21">
        <v>200000</v>
      </c>
      <c r="D40" s="12">
        <v>360597.44</v>
      </c>
    </row>
    <row r="41" spans="1:4" ht="19.5">
      <c r="A41" s="35"/>
      <c r="B41" s="8"/>
      <c r="C41" s="18">
        <f>SUM(C32:C40)</f>
        <v>22990000</v>
      </c>
      <c r="D41" s="19">
        <f>SUM(D32:D40)</f>
        <v>3201482.46</v>
      </c>
    </row>
    <row r="42" spans="1:4" ht="19.5">
      <c r="A42" s="31"/>
      <c r="B42" s="31"/>
      <c r="C42" s="32"/>
      <c r="D42" s="57"/>
    </row>
    <row r="43" spans="1:4" ht="19.5">
      <c r="A43" s="31"/>
      <c r="B43" s="31"/>
      <c r="C43" s="32"/>
      <c r="D43" s="57"/>
    </row>
    <row r="44" spans="1:4" ht="19.5">
      <c r="A44" s="31"/>
      <c r="B44" s="31" t="s">
        <v>16</v>
      </c>
      <c r="C44" s="32"/>
      <c r="D44" s="33"/>
    </row>
    <row r="45" spans="1:4" ht="19.5">
      <c r="A45" s="4" t="s">
        <v>0</v>
      </c>
      <c r="B45" s="4" t="s">
        <v>18</v>
      </c>
      <c r="C45" s="4" t="s">
        <v>15</v>
      </c>
      <c r="D45" s="5" t="s">
        <v>46</v>
      </c>
    </row>
    <row r="46" spans="1:4" ht="19.5">
      <c r="A46" s="34"/>
      <c r="B46" s="8"/>
      <c r="C46" s="8" t="s">
        <v>19</v>
      </c>
      <c r="D46" s="9"/>
    </row>
    <row r="47" spans="1:4" ht="19.5">
      <c r="A47" s="10" t="s">
        <v>43</v>
      </c>
      <c r="B47" s="28">
        <v>43000000</v>
      </c>
      <c r="C47" s="11"/>
      <c r="D47" s="12"/>
    </row>
    <row r="48" spans="1:4" ht="19.5">
      <c r="A48" s="29" t="s">
        <v>89</v>
      </c>
      <c r="B48" s="28">
        <v>43100000</v>
      </c>
      <c r="C48" s="11"/>
      <c r="D48" s="12"/>
    </row>
    <row r="49" spans="1:4" ht="19.5">
      <c r="A49" s="15" t="s">
        <v>90</v>
      </c>
      <c r="B49" s="14" t="s">
        <v>91</v>
      </c>
      <c r="C49" s="21">
        <v>41000000</v>
      </c>
      <c r="D49" s="12">
        <v>41215874.86</v>
      </c>
    </row>
    <row r="50" spans="1:4" ht="19.5">
      <c r="A50" s="15" t="s">
        <v>92</v>
      </c>
      <c r="B50" s="14"/>
      <c r="C50" s="21"/>
      <c r="D50" s="30"/>
    </row>
    <row r="51" spans="1:4" ht="19.5">
      <c r="A51" s="58" t="s">
        <v>93</v>
      </c>
      <c r="B51" s="14"/>
      <c r="C51" s="21"/>
      <c r="D51" s="30"/>
    </row>
    <row r="52" spans="1:4" ht="19.5">
      <c r="A52" s="58" t="s">
        <v>243</v>
      </c>
      <c r="B52" s="14"/>
      <c r="C52" s="21"/>
      <c r="D52" s="30"/>
    </row>
    <row r="53" spans="1:4" ht="19.5">
      <c r="A53" s="58" t="s">
        <v>244</v>
      </c>
      <c r="B53" s="14"/>
      <c r="C53" s="21"/>
      <c r="D53" s="30"/>
    </row>
    <row r="54" spans="1:4" ht="19.5">
      <c r="A54" s="58" t="s">
        <v>245</v>
      </c>
      <c r="B54" s="14"/>
      <c r="C54" s="21"/>
      <c r="D54" s="30"/>
    </row>
    <row r="55" spans="1:4" ht="19.5">
      <c r="A55" s="58" t="s">
        <v>94</v>
      </c>
      <c r="B55" s="14"/>
      <c r="C55" s="21"/>
      <c r="D55" s="30"/>
    </row>
    <row r="56" spans="1:4" ht="19.5">
      <c r="A56" s="58" t="s">
        <v>246</v>
      </c>
      <c r="B56" s="14"/>
      <c r="C56" s="21"/>
      <c r="D56" s="30"/>
    </row>
    <row r="57" spans="1:4" ht="19.5">
      <c r="A57" s="58" t="s">
        <v>247</v>
      </c>
      <c r="B57" s="14"/>
      <c r="C57" s="21"/>
      <c r="D57" s="30"/>
    </row>
    <row r="58" spans="1:4" ht="19.5">
      <c r="A58" s="58" t="s">
        <v>248</v>
      </c>
      <c r="B58" s="14"/>
      <c r="C58" s="21"/>
      <c r="D58" s="30"/>
    </row>
    <row r="59" spans="1:4" ht="19.5">
      <c r="A59" s="58" t="s">
        <v>249</v>
      </c>
      <c r="B59" s="14"/>
      <c r="C59" s="21"/>
      <c r="D59" s="30"/>
    </row>
    <row r="60" spans="1:4" ht="19.5">
      <c r="A60" s="58" t="s">
        <v>250</v>
      </c>
      <c r="B60" s="14"/>
      <c r="C60" s="21"/>
      <c r="D60" s="30"/>
    </row>
    <row r="61" spans="1:4" ht="19.5">
      <c r="A61" s="58" t="s">
        <v>95</v>
      </c>
      <c r="B61" s="14"/>
      <c r="C61" s="21"/>
      <c r="D61" s="30"/>
    </row>
    <row r="62" spans="1:4" ht="19.5">
      <c r="A62" s="35" t="s">
        <v>24</v>
      </c>
      <c r="B62" s="8"/>
      <c r="C62" s="59">
        <f>SUM(C49:C49)</f>
        <v>41000000</v>
      </c>
      <c r="D62" s="60">
        <f>SUM(D47:D49)</f>
        <v>41215874.86</v>
      </c>
    </row>
    <row r="63" spans="1:4" ht="20.25">
      <c r="A63" s="61" t="s">
        <v>96</v>
      </c>
      <c r="B63" s="62"/>
      <c r="C63" s="63">
        <f>C11+C19+C24+C29+C41+C62</f>
        <v>66579000</v>
      </c>
      <c r="D63" s="64">
        <f>D11+D19+D24+D29+D41+D62</f>
        <v>44419227.32</v>
      </c>
    </row>
    <row r="64" spans="1:4" ht="19.5">
      <c r="A64" s="65" t="s">
        <v>97</v>
      </c>
      <c r="B64" s="36">
        <v>44000000</v>
      </c>
      <c r="C64" s="66"/>
      <c r="D64" s="5"/>
    </row>
    <row r="65" spans="1:4" ht="19.5">
      <c r="A65" s="67" t="s">
        <v>98</v>
      </c>
      <c r="B65" s="14" t="s">
        <v>99</v>
      </c>
      <c r="C65" s="68"/>
      <c r="D65" s="37">
        <v>169230</v>
      </c>
    </row>
    <row r="66" spans="1:4" ht="19.5">
      <c r="A66" s="69" t="s">
        <v>100</v>
      </c>
      <c r="B66" s="28"/>
      <c r="C66" s="68"/>
      <c r="D66" s="37"/>
    </row>
    <row r="67" spans="1:4" ht="19.5">
      <c r="A67" s="67" t="s">
        <v>101</v>
      </c>
      <c r="B67" s="28">
        <v>44100002</v>
      </c>
      <c r="C67" s="68"/>
      <c r="D67" s="37"/>
    </row>
    <row r="68" spans="1:4" ht="19.5">
      <c r="A68" s="7" t="s">
        <v>24</v>
      </c>
      <c r="B68" s="7"/>
      <c r="C68" s="59"/>
      <c r="D68" s="38">
        <f>SUM(D64:D66)</f>
        <v>169230</v>
      </c>
    </row>
    <row r="69" spans="1:4" ht="20.25">
      <c r="A69" s="119" t="s">
        <v>44</v>
      </c>
      <c r="B69" s="119"/>
      <c r="C69" s="119"/>
      <c r="D69" s="70">
        <f>D63+D68</f>
        <v>44588457.32</v>
      </c>
    </row>
    <row r="70" spans="1:4" ht="19.5">
      <c r="A70" s="46"/>
      <c r="B70" s="31"/>
      <c r="C70" s="47"/>
      <c r="D70" s="33"/>
    </row>
    <row r="71" spans="1:4" ht="19.5">
      <c r="A71" s="46"/>
      <c r="B71" s="31"/>
      <c r="C71" s="47"/>
      <c r="D71" s="33"/>
    </row>
    <row r="72" spans="1:4" ht="19.5">
      <c r="A72" s="46"/>
      <c r="B72" s="31"/>
      <c r="C72" s="47"/>
      <c r="D72" s="33"/>
    </row>
  </sheetData>
  <sheetProtection/>
  <mergeCells count="4">
    <mergeCell ref="A1:D1"/>
    <mergeCell ref="A2:D2"/>
    <mergeCell ref="A3:D3"/>
    <mergeCell ref="A69:C69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B16">
      <selection activeCell="E19" sqref="E19"/>
    </sheetView>
  </sheetViews>
  <sheetFormatPr defaultColWidth="9.140625" defaultRowHeight="15"/>
  <cols>
    <col min="1" max="1" width="9.00390625" style="3" customWidth="1"/>
    <col min="2" max="2" width="53.28125" style="3" customWidth="1"/>
    <col min="3" max="6" width="15.00390625" style="3" customWidth="1"/>
    <col min="7" max="16384" width="9.00390625" style="3" customWidth="1"/>
  </cols>
  <sheetData>
    <row r="1" spans="1:13" ht="21.75">
      <c r="A1" s="39"/>
      <c r="B1" s="40"/>
      <c r="C1" s="40"/>
      <c r="D1" s="41"/>
      <c r="E1" s="41"/>
      <c r="F1" s="48" t="s">
        <v>5</v>
      </c>
      <c r="G1" s="77"/>
      <c r="H1" s="56"/>
      <c r="I1" s="56"/>
      <c r="J1" s="56"/>
      <c r="K1" s="56"/>
      <c r="L1" s="56"/>
      <c r="M1" s="56"/>
    </row>
    <row r="2" spans="1:13" ht="24">
      <c r="A2" s="120" t="s">
        <v>6</v>
      </c>
      <c r="B2" s="120"/>
      <c r="C2" s="120"/>
      <c r="D2" s="120"/>
      <c r="E2" s="120"/>
      <c r="F2" s="120"/>
      <c r="G2" s="77"/>
      <c r="H2" s="56"/>
      <c r="I2" s="56"/>
      <c r="J2" s="56"/>
      <c r="K2" s="56"/>
      <c r="L2" s="56"/>
      <c r="M2" s="56"/>
    </row>
    <row r="3" spans="1:13" s="80" customFormat="1" ht="24">
      <c r="A3" s="120" t="s">
        <v>7</v>
      </c>
      <c r="B3" s="120"/>
      <c r="C3" s="120"/>
      <c r="D3" s="120"/>
      <c r="E3" s="120"/>
      <c r="F3" s="120"/>
      <c r="G3" s="78"/>
      <c r="H3" s="79"/>
      <c r="I3" s="79"/>
      <c r="J3" s="79"/>
      <c r="K3" s="79"/>
      <c r="L3" s="79"/>
      <c r="M3" s="79"/>
    </row>
    <row r="4" spans="1:13" s="80" customFormat="1" ht="24">
      <c r="A4" s="120" t="s">
        <v>251</v>
      </c>
      <c r="B4" s="120"/>
      <c r="C4" s="120"/>
      <c r="D4" s="120"/>
      <c r="E4" s="120"/>
      <c r="F4" s="120"/>
      <c r="G4" s="78"/>
      <c r="H4" s="79"/>
      <c r="I4" s="79"/>
      <c r="J4" s="79"/>
      <c r="K4" s="79"/>
      <c r="L4" s="79"/>
      <c r="M4" s="79"/>
    </row>
    <row r="5" spans="1:13" s="80" customFormat="1" ht="24">
      <c r="A5" s="42" t="s">
        <v>8</v>
      </c>
      <c r="B5" s="42" t="s">
        <v>0</v>
      </c>
      <c r="C5" s="49" t="s">
        <v>9</v>
      </c>
      <c r="D5" s="43" t="s">
        <v>50</v>
      </c>
      <c r="E5" s="43" t="s">
        <v>51</v>
      </c>
      <c r="F5" s="42" t="s">
        <v>10</v>
      </c>
      <c r="G5" s="78"/>
      <c r="H5" s="79"/>
      <c r="I5" s="79"/>
      <c r="J5" s="79"/>
      <c r="K5" s="79"/>
      <c r="L5" s="79"/>
      <c r="M5" s="79"/>
    </row>
    <row r="6" spans="1:13" s="83" customFormat="1" ht="21.75">
      <c r="A6" s="71">
        <v>1</v>
      </c>
      <c r="B6" s="142" t="s">
        <v>252</v>
      </c>
      <c r="C6" s="51">
        <v>14919.7</v>
      </c>
      <c r="D6" s="50"/>
      <c r="E6" s="51"/>
      <c r="F6" s="44">
        <f>C6+D6-E6</f>
        <v>14919.7</v>
      </c>
      <c r="G6" s="81"/>
      <c r="H6" s="82"/>
      <c r="I6" s="82"/>
      <c r="J6" s="82"/>
      <c r="K6" s="82"/>
      <c r="L6" s="82"/>
      <c r="M6" s="82"/>
    </row>
    <row r="7" spans="1:13" ht="21.75">
      <c r="A7" s="72">
        <v>2</v>
      </c>
      <c r="B7" s="143" t="s">
        <v>253</v>
      </c>
      <c r="C7" s="53">
        <v>17903.64</v>
      </c>
      <c r="D7" s="52"/>
      <c r="E7" s="53"/>
      <c r="F7" s="45">
        <f>C7+D7-E7</f>
        <v>17903.64</v>
      </c>
      <c r="G7" s="84"/>
      <c r="H7" s="56"/>
      <c r="I7" s="56"/>
      <c r="J7" s="56"/>
      <c r="K7" s="56"/>
      <c r="L7" s="56"/>
      <c r="M7" s="56"/>
    </row>
    <row r="8" spans="1:13" ht="21.75">
      <c r="A8" s="72">
        <v>3</v>
      </c>
      <c r="B8" s="143" t="s">
        <v>254</v>
      </c>
      <c r="C8" s="53">
        <v>32.55</v>
      </c>
      <c r="D8" s="52"/>
      <c r="E8" s="53"/>
      <c r="F8" s="45">
        <f>C8+D8-E8</f>
        <v>32.55</v>
      </c>
      <c r="G8" s="84"/>
      <c r="H8" s="56"/>
      <c r="I8" s="56"/>
      <c r="J8" s="56"/>
      <c r="K8" s="56"/>
      <c r="L8" s="56"/>
      <c r="M8" s="56"/>
    </row>
    <row r="9" spans="1:13" ht="21.75">
      <c r="A9" s="72">
        <v>4</v>
      </c>
      <c r="B9" s="143" t="s">
        <v>11</v>
      </c>
      <c r="C9" s="53">
        <v>39.06</v>
      </c>
      <c r="D9" s="52"/>
      <c r="E9" s="53"/>
      <c r="F9" s="45">
        <f>C9+D9-E9</f>
        <v>39.06</v>
      </c>
      <c r="G9" s="84"/>
      <c r="H9" s="56"/>
      <c r="I9" s="56"/>
      <c r="J9" s="56"/>
      <c r="K9" s="56"/>
      <c r="L9" s="56"/>
      <c r="M9" s="56"/>
    </row>
    <row r="10" spans="1:13" ht="21.75">
      <c r="A10" s="72">
        <v>5</v>
      </c>
      <c r="B10" s="144" t="s">
        <v>255</v>
      </c>
      <c r="C10" s="53">
        <v>543335</v>
      </c>
      <c r="D10" s="52">
        <v>12975</v>
      </c>
      <c r="E10" s="53"/>
      <c r="F10" s="45">
        <f>C10+D10-E10</f>
        <v>556310</v>
      </c>
      <c r="G10" s="84"/>
      <c r="H10" s="56"/>
      <c r="I10" s="56"/>
      <c r="J10" s="56"/>
      <c r="K10" s="56"/>
      <c r="L10" s="56"/>
      <c r="M10" s="56"/>
    </row>
    <row r="11" spans="1:13" ht="21.75">
      <c r="A11" s="72">
        <v>6</v>
      </c>
      <c r="B11" s="144" t="s">
        <v>256</v>
      </c>
      <c r="C11" s="53">
        <v>392627.95</v>
      </c>
      <c r="D11" s="52"/>
      <c r="E11" s="53">
        <v>127083</v>
      </c>
      <c r="F11" s="45">
        <f>C11+D11-E11</f>
        <v>265544.95</v>
      </c>
      <c r="G11" s="84">
        <f>SUM(F7:F11)</f>
        <v>839830.2</v>
      </c>
      <c r="H11" s="56"/>
      <c r="I11" s="56"/>
      <c r="J11" s="56"/>
      <c r="K11" s="56"/>
      <c r="L11" s="56"/>
      <c r="M11" s="56"/>
    </row>
    <row r="12" spans="1:13" ht="21.75">
      <c r="A12" s="72">
        <v>7</v>
      </c>
      <c r="B12" s="144" t="s">
        <v>257</v>
      </c>
      <c r="C12" s="53">
        <v>18211.99</v>
      </c>
      <c r="D12" s="52">
        <v>36868.9</v>
      </c>
      <c r="E12" s="53">
        <v>55076.92</v>
      </c>
      <c r="F12" s="45">
        <f aca="true" t="shared" si="0" ref="F12:F21">C12+D12-E12</f>
        <v>3.970000000001164</v>
      </c>
      <c r="G12" s="84"/>
      <c r="H12" s="56"/>
      <c r="I12" s="56"/>
      <c r="J12" s="56"/>
      <c r="K12" s="56"/>
      <c r="L12" s="56"/>
      <c r="M12" s="56"/>
    </row>
    <row r="13" spans="1:13" ht="21.75">
      <c r="A13" s="72">
        <v>8</v>
      </c>
      <c r="B13" s="144" t="s">
        <v>52</v>
      </c>
      <c r="C13" s="53">
        <v>477.14</v>
      </c>
      <c r="D13" s="52">
        <v>1.04</v>
      </c>
      <c r="E13" s="53">
        <v>470</v>
      </c>
      <c r="F13" s="45">
        <f t="shared" si="0"/>
        <v>8.180000000000007</v>
      </c>
      <c r="G13" s="84"/>
      <c r="H13" s="56"/>
      <c r="I13" s="56"/>
      <c r="J13" s="56"/>
      <c r="K13" s="56"/>
      <c r="L13" s="56"/>
      <c r="M13" s="56"/>
    </row>
    <row r="14" spans="1:13" ht="21.75">
      <c r="A14" s="72">
        <v>9</v>
      </c>
      <c r="B14" s="144" t="s">
        <v>12</v>
      </c>
      <c r="C14" s="53">
        <v>33443.09</v>
      </c>
      <c r="D14" s="52">
        <v>18197.27</v>
      </c>
      <c r="E14" s="53">
        <v>33443.09</v>
      </c>
      <c r="F14" s="45">
        <f t="shared" si="0"/>
        <v>18197.270000000004</v>
      </c>
      <c r="G14" s="84"/>
      <c r="H14" s="56"/>
      <c r="I14" s="56"/>
      <c r="J14" s="56"/>
      <c r="K14" s="56"/>
      <c r="L14" s="56"/>
      <c r="M14" s="56"/>
    </row>
    <row r="15" spans="1:13" ht="21.75">
      <c r="A15" s="72">
        <v>10</v>
      </c>
      <c r="B15" s="143" t="s">
        <v>102</v>
      </c>
      <c r="C15" s="53">
        <v>0</v>
      </c>
      <c r="D15" s="52">
        <v>15250</v>
      </c>
      <c r="E15" s="53"/>
      <c r="F15" s="45">
        <f t="shared" si="0"/>
        <v>15250</v>
      </c>
      <c r="G15" s="84"/>
      <c r="H15" s="56"/>
      <c r="I15" s="56"/>
      <c r="J15" s="56"/>
      <c r="K15" s="56"/>
      <c r="L15" s="56"/>
      <c r="M15" s="56"/>
    </row>
    <row r="16" spans="1:13" ht="21.75">
      <c r="A16" s="72">
        <v>11</v>
      </c>
      <c r="B16" s="144" t="s">
        <v>13</v>
      </c>
      <c r="C16" s="53">
        <v>0</v>
      </c>
      <c r="D16" s="52">
        <v>14169</v>
      </c>
      <c r="E16" s="53">
        <v>14169</v>
      </c>
      <c r="F16" s="45">
        <f t="shared" si="0"/>
        <v>0</v>
      </c>
      <c r="G16" s="84"/>
      <c r="H16" s="56"/>
      <c r="I16" s="56"/>
      <c r="J16" s="56"/>
      <c r="K16" s="56"/>
      <c r="L16" s="56"/>
      <c r="M16" s="56"/>
    </row>
    <row r="17" spans="1:13" ht="21.75">
      <c r="A17" s="72">
        <v>12</v>
      </c>
      <c r="B17" s="143" t="s">
        <v>103</v>
      </c>
      <c r="C17" s="53">
        <v>0.53</v>
      </c>
      <c r="D17" s="52"/>
      <c r="E17" s="53"/>
      <c r="F17" s="45">
        <f t="shared" si="0"/>
        <v>0.53</v>
      </c>
      <c r="G17" s="84"/>
      <c r="H17" s="56"/>
      <c r="I17" s="56"/>
      <c r="J17" s="56"/>
      <c r="K17" s="56"/>
      <c r="L17" s="56"/>
      <c r="M17" s="56"/>
    </row>
    <row r="18" spans="1:13" ht="21.75">
      <c r="A18" s="72">
        <v>13</v>
      </c>
      <c r="B18" s="144" t="s">
        <v>104</v>
      </c>
      <c r="C18" s="53">
        <v>1762930.71</v>
      </c>
      <c r="D18" s="52">
        <v>117.2</v>
      </c>
      <c r="E18" s="53"/>
      <c r="F18" s="45">
        <f t="shared" si="0"/>
        <v>1763047.91</v>
      </c>
      <c r="G18" s="85">
        <v>1014192.74</v>
      </c>
      <c r="H18" s="56"/>
      <c r="I18" s="56"/>
      <c r="J18" s="56"/>
      <c r="K18" s="56"/>
      <c r="L18" s="56"/>
      <c r="M18" s="56"/>
    </row>
    <row r="19" spans="1:7" s="56" customFormat="1" ht="21.75">
      <c r="A19" s="72">
        <v>14</v>
      </c>
      <c r="B19" s="143" t="s">
        <v>258</v>
      </c>
      <c r="C19" s="53">
        <v>30000</v>
      </c>
      <c r="D19" s="52"/>
      <c r="E19" s="53">
        <v>30000</v>
      </c>
      <c r="F19" s="45">
        <f t="shared" si="0"/>
        <v>0</v>
      </c>
      <c r="G19" s="77"/>
    </row>
    <row r="20" spans="1:7" s="56" customFormat="1" ht="21.75">
      <c r="A20" s="72">
        <v>15</v>
      </c>
      <c r="B20" s="143" t="s">
        <v>259</v>
      </c>
      <c r="C20" s="53">
        <v>52245</v>
      </c>
      <c r="D20" s="52"/>
      <c r="E20" s="53"/>
      <c r="F20" s="45">
        <f t="shared" si="0"/>
        <v>52245</v>
      </c>
      <c r="G20" s="77"/>
    </row>
    <row r="21" spans="1:6" ht="25.5">
      <c r="A21" s="145">
        <v>16</v>
      </c>
      <c r="B21" s="146" t="s">
        <v>260</v>
      </c>
      <c r="C21" s="114">
        <v>17406</v>
      </c>
      <c r="D21" s="54"/>
      <c r="E21" s="73"/>
      <c r="F21" s="74">
        <f t="shared" si="0"/>
        <v>17406</v>
      </c>
    </row>
    <row r="22" spans="1:6" ht="26.25" thickBot="1">
      <c r="A22" s="121" t="s">
        <v>14</v>
      </c>
      <c r="B22" s="121"/>
      <c r="C22" s="55">
        <f>SUM(C6:C21)</f>
        <v>2883572.36</v>
      </c>
      <c r="D22" s="55">
        <f>SUM(D6:D21)</f>
        <v>97578.41</v>
      </c>
      <c r="E22" s="55">
        <f>SUM(E6:E21)</f>
        <v>260242.00999999998</v>
      </c>
      <c r="F22" s="55">
        <f>SUM(F6:F21)</f>
        <v>2720908.76</v>
      </c>
    </row>
    <row r="23" ht="25.5" thickTop="1"/>
  </sheetData>
  <sheetProtection/>
  <mergeCells count="4">
    <mergeCell ref="A2:F2"/>
    <mergeCell ref="A22:B22"/>
    <mergeCell ref="A3:F3"/>
    <mergeCell ref="A4:F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3">
      <selection activeCell="B15" sqref="B15"/>
    </sheetView>
  </sheetViews>
  <sheetFormatPr defaultColWidth="9.140625" defaultRowHeight="15"/>
  <cols>
    <col min="1" max="1" width="40.57421875" style="0" customWidth="1"/>
    <col min="2" max="2" width="12.421875" style="0" customWidth="1"/>
    <col min="3" max="3" width="14.00390625" style="0" customWidth="1"/>
    <col min="4" max="4" width="41.57421875" style="0" customWidth="1"/>
    <col min="5" max="5" width="14.140625" style="0" customWidth="1"/>
    <col min="6" max="6" width="13.00390625" style="0" customWidth="1"/>
  </cols>
  <sheetData>
    <row r="1" spans="1:6" ht="21">
      <c r="A1" s="123" t="s">
        <v>210</v>
      </c>
      <c r="B1" s="123"/>
      <c r="C1" s="123"/>
      <c r="D1" s="123"/>
      <c r="E1" s="123"/>
      <c r="F1" s="123"/>
    </row>
    <row r="2" spans="1:6" ht="21">
      <c r="A2" s="123" t="s">
        <v>211</v>
      </c>
      <c r="B2" s="123"/>
      <c r="C2" s="123"/>
      <c r="D2" s="123"/>
      <c r="E2" s="123"/>
      <c r="F2" s="123"/>
    </row>
    <row r="3" spans="1:6" ht="21">
      <c r="A3" s="123" t="s">
        <v>261</v>
      </c>
      <c r="B3" s="123"/>
      <c r="C3" s="123"/>
      <c r="D3" s="123"/>
      <c r="E3" s="123"/>
      <c r="F3" s="123"/>
    </row>
    <row r="4" spans="1:6" ht="17.25">
      <c r="A4" s="86" t="s">
        <v>212</v>
      </c>
      <c r="B4" s="87"/>
      <c r="C4" s="88"/>
      <c r="D4" s="89" t="s">
        <v>213</v>
      </c>
      <c r="E4" s="87"/>
      <c r="F4" s="90"/>
    </row>
    <row r="5" spans="1:6" ht="17.25">
      <c r="A5" s="91" t="s">
        <v>262</v>
      </c>
      <c r="B5" s="92"/>
      <c r="C5" s="93"/>
      <c r="D5" s="94" t="s">
        <v>214</v>
      </c>
      <c r="E5" s="92"/>
      <c r="F5" s="95"/>
    </row>
    <row r="6" spans="1:6" ht="17.25">
      <c r="A6" s="96" t="s">
        <v>3</v>
      </c>
      <c r="B6" s="92"/>
      <c r="C6" s="93"/>
      <c r="D6" s="94" t="s">
        <v>215</v>
      </c>
      <c r="E6" s="92"/>
      <c r="F6" s="97">
        <f>SUM(G6:G28)</f>
        <v>0</v>
      </c>
    </row>
    <row r="7" spans="1:6" ht="17.25">
      <c r="A7" s="96" t="s">
        <v>216</v>
      </c>
      <c r="B7" s="98">
        <v>39271048.85</v>
      </c>
      <c r="C7" s="93"/>
      <c r="D7" s="94" t="s">
        <v>217</v>
      </c>
      <c r="E7" s="92"/>
      <c r="F7" s="147">
        <v>1061300</v>
      </c>
    </row>
    <row r="8" spans="1:6" ht="17.25">
      <c r="A8" s="96" t="s">
        <v>218</v>
      </c>
      <c r="B8" s="98">
        <f>'[2]เงินฝากกรุงไทยระเหว-ออม'!$H$52</f>
        <v>16431374.239999998</v>
      </c>
      <c r="C8" s="99"/>
      <c r="D8" s="94" t="s">
        <v>230</v>
      </c>
      <c r="E8" s="92"/>
      <c r="F8" s="147">
        <v>14310</v>
      </c>
    </row>
    <row r="9" spans="1:6" ht="17.25">
      <c r="A9" s="96" t="s">
        <v>220</v>
      </c>
      <c r="B9" s="98">
        <v>19930.71</v>
      </c>
      <c r="C9" s="99"/>
      <c r="D9" s="94" t="s">
        <v>221</v>
      </c>
      <c r="E9" s="92"/>
      <c r="F9" s="147">
        <v>33443.09</v>
      </c>
    </row>
    <row r="10" spans="1:6" ht="17.25">
      <c r="A10" s="96" t="s">
        <v>222</v>
      </c>
      <c r="B10" s="101">
        <f>'[2]เงินฝาก สปสช.)'!$H$144</f>
        <v>477.13999999999953</v>
      </c>
      <c r="C10" s="99"/>
      <c r="D10" s="96" t="s">
        <v>223</v>
      </c>
      <c r="E10" s="92"/>
      <c r="F10" s="147">
        <v>55076.92</v>
      </c>
    </row>
    <row r="11" spans="1:6" ht="17.25">
      <c r="A11" s="96" t="s">
        <v>224</v>
      </c>
      <c r="B11" s="98">
        <v>11148680.98</v>
      </c>
      <c r="C11" s="99"/>
      <c r="D11" s="96" t="s">
        <v>13</v>
      </c>
      <c r="E11" s="92"/>
      <c r="F11" s="147">
        <v>14169</v>
      </c>
    </row>
    <row r="12" spans="1:6" ht="17.25">
      <c r="A12" s="96" t="s">
        <v>225</v>
      </c>
      <c r="B12" s="98">
        <v>2906141.35</v>
      </c>
      <c r="C12" s="99"/>
      <c r="D12" s="96" t="s">
        <v>228</v>
      </c>
      <c r="E12" s="92"/>
      <c r="F12" s="100">
        <v>127083</v>
      </c>
    </row>
    <row r="13" spans="1:6" ht="17.25">
      <c r="A13" s="96" t="s">
        <v>226</v>
      </c>
      <c r="B13" s="102"/>
      <c r="C13" s="99">
        <f>SUM(B7:B13)</f>
        <v>69777653.27</v>
      </c>
      <c r="D13" s="94" t="s">
        <v>263</v>
      </c>
      <c r="E13" s="92"/>
      <c r="F13" s="115">
        <v>30000</v>
      </c>
    </row>
    <row r="14" spans="1:6" ht="17.25">
      <c r="A14" s="96" t="s">
        <v>227</v>
      </c>
      <c r="B14" s="94"/>
      <c r="C14" s="103">
        <v>2396224.38</v>
      </c>
      <c r="D14" s="96" t="s">
        <v>264</v>
      </c>
      <c r="E14" s="92"/>
      <c r="F14" s="100">
        <v>940</v>
      </c>
    </row>
    <row r="15" spans="1:6" ht="17.25">
      <c r="A15" s="96" t="s">
        <v>223</v>
      </c>
      <c r="B15" s="94"/>
      <c r="C15" s="100">
        <v>36868.9</v>
      </c>
      <c r="D15" s="94" t="s">
        <v>265</v>
      </c>
      <c r="E15" s="98"/>
      <c r="F15" s="115">
        <v>963987</v>
      </c>
    </row>
    <row r="16" spans="1:6" ht="17.25">
      <c r="A16" s="96" t="s">
        <v>221</v>
      </c>
      <c r="B16" s="94"/>
      <c r="C16" s="100">
        <v>18197.27</v>
      </c>
      <c r="D16" s="96" t="s">
        <v>266</v>
      </c>
      <c r="E16" s="92"/>
      <c r="F16" s="100">
        <v>42930</v>
      </c>
    </row>
    <row r="17" spans="1:6" ht="17.25">
      <c r="A17" s="96" t="s">
        <v>13</v>
      </c>
      <c r="B17" s="94"/>
      <c r="C17" s="100">
        <v>14169</v>
      </c>
      <c r="D17" s="96" t="s">
        <v>229</v>
      </c>
      <c r="E17" s="92"/>
      <c r="F17" s="147">
        <v>1200000</v>
      </c>
    </row>
    <row r="18" spans="1:6" ht="17.25">
      <c r="A18" s="96" t="s">
        <v>267</v>
      </c>
      <c r="B18" s="94"/>
      <c r="C18" s="100">
        <v>15250</v>
      </c>
      <c r="D18" s="96"/>
      <c r="E18" s="92"/>
      <c r="F18" s="147"/>
    </row>
    <row r="19" spans="1:6" ht="17.25">
      <c r="A19" s="96" t="s">
        <v>228</v>
      </c>
      <c r="B19" s="94"/>
      <c r="C19" s="100">
        <v>12975</v>
      </c>
      <c r="D19" s="96"/>
      <c r="E19" s="92"/>
      <c r="F19" s="97"/>
    </row>
    <row r="20" spans="1:6" ht="17.25">
      <c r="A20" s="96" t="s">
        <v>231</v>
      </c>
      <c r="B20" s="94"/>
      <c r="C20" s="148">
        <v>471.04</v>
      </c>
      <c r="D20" s="94"/>
      <c r="E20" s="92"/>
      <c r="F20" s="115"/>
    </row>
    <row r="21" spans="1:6" ht="17.25">
      <c r="A21" s="96" t="s">
        <v>268</v>
      </c>
      <c r="B21" s="94"/>
      <c r="C21" s="100">
        <v>117.2</v>
      </c>
      <c r="D21" s="104" t="s">
        <v>269</v>
      </c>
      <c r="E21" s="92"/>
      <c r="F21" s="97"/>
    </row>
    <row r="22" spans="1:6" ht="17.25">
      <c r="A22" s="96" t="s">
        <v>217</v>
      </c>
      <c r="B22" s="94"/>
      <c r="C22" s="148">
        <v>1084700</v>
      </c>
      <c r="D22" s="94" t="s">
        <v>3</v>
      </c>
      <c r="E22" s="98"/>
      <c r="F22" s="97"/>
    </row>
    <row r="23" spans="1:6" ht="17.25">
      <c r="A23" s="96" t="s">
        <v>219</v>
      </c>
      <c r="B23" s="94"/>
      <c r="C23" s="100">
        <v>42930</v>
      </c>
      <c r="D23" s="93" t="s">
        <v>216</v>
      </c>
      <c r="E23" s="98">
        <v>34784356.6</v>
      </c>
      <c r="F23" s="97"/>
    </row>
    <row r="24" spans="1:6" ht="17.25">
      <c r="A24" s="96" t="s">
        <v>4</v>
      </c>
      <c r="B24" s="149"/>
      <c r="C24" s="100">
        <v>963987</v>
      </c>
      <c r="D24" s="93" t="s">
        <v>218</v>
      </c>
      <c r="E24" s="98">
        <v>16078362.57</v>
      </c>
      <c r="F24" s="97"/>
    </row>
    <row r="25" spans="1:6" ht="17.25">
      <c r="A25" s="96" t="s">
        <v>266</v>
      </c>
      <c r="B25" s="94"/>
      <c r="C25" s="148">
        <v>42930</v>
      </c>
      <c r="D25" s="93" t="s">
        <v>220</v>
      </c>
      <c r="E25" s="98">
        <v>20047.91</v>
      </c>
      <c r="F25" s="97"/>
    </row>
    <row r="26" spans="1:6" ht="17.25">
      <c r="A26" s="96" t="s">
        <v>105</v>
      </c>
      <c r="B26" s="94"/>
      <c r="C26" s="100">
        <v>3344461.58</v>
      </c>
      <c r="D26" s="93" t="s">
        <v>222</v>
      </c>
      <c r="E26" s="101">
        <v>8.18</v>
      </c>
      <c r="F26" s="97"/>
    </row>
    <row r="27" spans="1:6" ht="17.25">
      <c r="A27" s="96" t="s">
        <v>270</v>
      </c>
      <c r="B27" s="94"/>
      <c r="C27" s="100">
        <v>6750</v>
      </c>
      <c r="D27" s="93" t="s">
        <v>224</v>
      </c>
      <c r="E27" s="98">
        <v>11105276.98</v>
      </c>
      <c r="F27" s="97"/>
    </row>
    <row r="28" spans="1:6" ht="17.25">
      <c r="A28" s="96" t="s">
        <v>271</v>
      </c>
      <c r="B28" s="94"/>
      <c r="C28" s="100">
        <v>1400</v>
      </c>
      <c r="D28" s="93" t="s">
        <v>225</v>
      </c>
      <c r="E28" s="98">
        <v>4414065.62</v>
      </c>
      <c r="F28" s="97"/>
    </row>
    <row r="29" spans="1:6" ht="17.25">
      <c r="A29" s="105"/>
      <c r="B29" s="106"/>
      <c r="C29" s="107"/>
      <c r="D29" s="108" t="s">
        <v>226</v>
      </c>
      <c r="E29" s="102"/>
      <c r="F29" s="109">
        <f>SUM(E23:E29)</f>
        <v>66402117.85999999</v>
      </c>
    </row>
    <row r="30" spans="1:6" ht="18" thickBot="1">
      <c r="A30" s="94"/>
      <c r="B30" s="93"/>
      <c r="C30" s="110">
        <f>SUM(C13:C29)</f>
        <v>77759084.64</v>
      </c>
      <c r="D30" s="111"/>
      <c r="E30" s="111"/>
      <c r="F30" s="112">
        <f>SUM(F6:F29)</f>
        <v>69945356.86999999</v>
      </c>
    </row>
    <row r="31" spans="1:6" ht="21.75" thickTop="1">
      <c r="A31" s="150"/>
      <c r="B31" s="40"/>
      <c r="C31" s="39"/>
      <c r="D31" s="40"/>
      <c r="E31" s="151"/>
      <c r="F31" s="152"/>
    </row>
    <row r="32" spans="1:6" ht="21">
      <c r="A32" s="40"/>
      <c r="B32" s="40"/>
      <c r="C32" s="40"/>
      <c r="D32" s="40"/>
      <c r="E32" s="153"/>
      <c r="F32" s="152"/>
    </row>
    <row r="33" spans="1:6" ht="21">
      <c r="A33" s="122"/>
      <c r="B33" s="122"/>
      <c r="C33" s="122"/>
      <c r="D33" s="122"/>
      <c r="E33" s="122"/>
      <c r="F33" s="122"/>
    </row>
    <row r="34" spans="1:6" ht="21">
      <c r="A34" s="122"/>
      <c r="B34" s="122"/>
      <c r="C34" s="122"/>
      <c r="D34" s="122"/>
      <c r="E34" s="122"/>
      <c r="F34" s="122"/>
    </row>
  </sheetData>
  <sheetProtection/>
  <mergeCells count="5">
    <mergeCell ref="A1:F1"/>
    <mergeCell ref="A2:F2"/>
    <mergeCell ref="A3:F3"/>
    <mergeCell ref="A33:F33"/>
    <mergeCell ref="A34:F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2017-10-10T04:24:19Z</dcterms:modified>
  <cp:category/>
  <cp:version/>
  <cp:contentType/>
  <cp:contentStatus/>
</cp:coreProperties>
</file>