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3"/>
  </bookViews>
  <sheets>
    <sheet name="พ.ย" sheetId="1" r:id="rId1"/>
    <sheet name="หมายเหตุ 1" sheetId="2" r:id="rId2"/>
    <sheet name="หมายเหตุ 2" sheetId="3" r:id="rId3"/>
    <sheet name="หมายเหตุ3" sheetId="4" r:id="rId4"/>
    <sheet name="รับ-จ่าย" sheetId="5" r:id="rId5"/>
    <sheet name="Sheet1" sheetId="6" r:id="rId6"/>
  </sheets>
  <definedNames>
    <definedName name="_xlnm.Print_Area" localSheetId="0">'พ.ย'!$A$1:$I$48</definedName>
  </definedNames>
  <calcPr fullCalcOnLoad="1"/>
</workbook>
</file>

<file path=xl/sharedStrings.xml><?xml version="1.0" encoding="utf-8"?>
<sst xmlns="http://schemas.openxmlformats.org/spreadsheetml/2006/main" count="280" uniqueCount="219">
  <si>
    <t>องค์การบริหารส่วนตำบลละหาน   อำเภอจัตุรัส   จังหวัดชัยภูมิ</t>
  </si>
  <si>
    <t>รายการ</t>
  </si>
  <si>
    <t>เลขที่</t>
  </si>
  <si>
    <t>เดบิต</t>
  </si>
  <si>
    <t>เครดิต</t>
  </si>
  <si>
    <t>บัญชี</t>
  </si>
  <si>
    <t>บาท</t>
  </si>
  <si>
    <t>เงินสด</t>
  </si>
  <si>
    <t>เงินสะสม</t>
  </si>
  <si>
    <t>เงินทุนสำรองสะสม (25%)</t>
  </si>
  <si>
    <t xml:space="preserve">งบทดลอง  </t>
  </si>
  <si>
    <t>รายจ่ายตามงบประมาณ</t>
  </si>
  <si>
    <t>ลูกหนี้เงินยืม - เงินสะสม</t>
  </si>
  <si>
    <t>ลูกหนี้เงินยืม - เงินงบประมาณ</t>
  </si>
  <si>
    <t>รายรับตามงบประมาณ (หมายเหตุ 1 )</t>
  </si>
  <si>
    <t>เงินรับฝาก (หมายเหตุ 2 )</t>
  </si>
  <si>
    <t>เงินอุดหนุนเฉพาะกิจ  (หมายเหตุ 3)</t>
  </si>
  <si>
    <t>เงินฝากธนาคาร  ธกส.  ออมทรัพย์ สาขาจัตุรัส 112-2-62645-1</t>
  </si>
  <si>
    <t>เงินฝากธนาคารกรุงไทย ออมทรัพย์ สาขาระเหว 335-0-10723-0</t>
  </si>
  <si>
    <t>เงินฝากธนาคาร  ธกส. โครงการเศรษฐกิจชุมชน สาขาจัตุรัส 112-8-05772-7</t>
  </si>
  <si>
    <t>เงินฝากธนาคาร  ธกส.(สปสช) สาขาจัตุรัส 020-0-3606724-1</t>
  </si>
  <si>
    <t>เงินฝากธนาคาร  ออมสิน สาขาจัตุรัส 020-0-5847376-8</t>
  </si>
  <si>
    <t>เงินฝากธนาคารกรุงไทย ออมทรัพย์ สาขาจัตุรัส 980-0-970558-1</t>
  </si>
  <si>
    <t>เงินฝากธนาคารกรุงไทย กระแสรายวัน  สาขาชัยภูมิ 307-6-06185-2</t>
  </si>
  <si>
    <t>ลูกหนี้เงินยืม -โครงการเศรษฐกิจชุมชน อบต. (หมู่บ้านละ 100,000 บาท)</t>
  </si>
  <si>
    <t>ลูกหนี้เงินยืม -โครงการเศรษฐกิจชุมชน อบต. (หมู่บ้านละ 10,000 บาท)</t>
  </si>
  <si>
    <t>รายจ่ายค้างจ่าย (หมายเหตุ 4)</t>
  </si>
  <si>
    <t>เงินรับฝาก - โครงการเศษรฐกิจชุมชน อบต.ละหาน บัญชี 2</t>
  </si>
  <si>
    <t>010</t>
  </si>
  <si>
    <t>022</t>
  </si>
  <si>
    <t>021</t>
  </si>
  <si>
    <t>704</t>
  </si>
  <si>
    <t>090</t>
  </si>
  <si>
    <t>700</t>
  </si>
  <si>
    <t>703</t>
  </si>
  <si>
    <t>821</t>
  </si>
  <si>
    <t>900</t>
  </si>
  <si>
    <t>600</t>
  </si>
  <si>
    <t>3000</t>
  </si>
  <si>
    <t>เงินฝากธนาคารกรุงไทย กระแสรายวัน สาขาจัตุรัส 980-0-970558-2</t>
  </si>
  <si>
    <t>หมายเหตุ 2</t>
  </si>
  <si>
    <t>องค์การบริหารส่วนตำบลละหาน</t>
  </si>
  <si>
    <t>รายละเอียด เงินรับฝาก ประกอบงบทดลองและรายงานรับ-จ่ายเงินสด</t>
  </si>
  <si>
    <t>ลำดับที่</t>
  </si>
  <si>
    <t xml:space="preserve"> ยอดยกมา </t>
  </si>
  <si>
    <t>คงเหลือ</t>
  </si>
  <si>
    <t>เงินรับฝาก - เงินค่าใช้จ่ายภาษีบำรุงท้องที่  5%</t>
  </si>
  <si>
    <t>เงินรับฝาก - เงินค่าใช้จ่ายภาษีบำรุงท้องที่  6%</t>
  </si>
  <si>
    <t>เงินรับฝาก - เงินมัดจำประกันสัญญา</t>
  </si>
  <si>
    <t>เงินรับฝาก - เงินภาษีหัก ณ ที่จ่าย</t>
  </si>
  <si>
    <t>เงินรับฝาก - ค่ากระแสไฟฟ้าสถานีสูบน้ำ (ส่วนของเกษตร)</t>
  </si>
  <si>
    <t>เงินรับฝาก - หลักประกันซอง</t>
  </si>
  <si>
    <t>เงินรับฝาก - เงินสมทบประกันสังคม</t>
  </si>
  <si>
    <t>รวมเป็นเงิน</t>
  </si>
  <si>
    <t xml:space="preserve">     ชื่อองค์การบริหารส่วนตำบลละหาน</t>
  </si>
  <si>
    <t xml:space="preserve">      อำเภอจัตุรัส   จังหวัดชัยภูมิ</t>
  </si>
  <si>
    <t>ปีงบประมาณ     2558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</si>
  <si>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</si>
  <si>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</si>
  <si>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</si>
  <si>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</si>
  <si>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</si>
  <si>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</si>
  <si>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ยอดยกมา (ต้นปี)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</si>
  <si>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</si>
  <si>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</si>
  <si>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</si>
  <si>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</si>
  <si>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</si>
  <si>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</si>
  <si>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</si>
  <si>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>เงินอุดหนุน (ทั่วไป)</t>
  </si>
  <si>
    <t xml:space="preserve">เงินอุดหนุนเฉพาะกิจ </t>
  </si>
  <si>
    <t>เงินรับฝาก (หมายเหตุ 2)</t>
  </si>
  <si>
    <t>รายจ่ายรอจ่าย (หมายเหตุ 5)</t>
  </si>
  <si>
    <t>บัญชีรายจ่ายผัดส่งใบสำคัญ</t>
  </si>
  <si>
    <t>ลูกหนี้ภาษี - ภาษีบำรุงท้องที่</t>
  </si>
  <si>
    <t>รวมรายรับ</t>
  </si>
  <si>
    <t xml:space="preserve"> -2-</t>
  </si>
  <si>
    <t>รายจ่าย</t>
  </si>
  <si>
    <t>งบกลาง</t>
  </si>
  <si>
    <t>เงินเดือน (ฝ่ายการเมือง)</t>
  </si>
  <si>
    <t>เงินเดือน (ฝ่ายประจำ)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</si>
  <si>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</si>
  <si>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</si>
  <si>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</si>
  <si>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</si>
  <si>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</si>
  <si>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</si>
  <si>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</si>
  <si>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</si>
  <si>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</si>
  <si>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</t>
  </si>
  <si>
    <t>ลูกหนี้เงินยืม -เงินงบประมาณ</t>
  </si>
  <si>
    <t>เงินอุดหนุนเฉพาะกิจ (หมายเหตุ 3)</t>
  </si>
  <si>
    <t>บัญชีรายจ่ายค้างจ่าย (หมายเหตุ 4)</t>
  </si>
  <si>
    <t>จ่ายขาดเงินสะสม</t>
  </si>
  <si>
    <t>รายจ่ายรอจ่าย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</si>
  <si>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</si>
  <si>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</si>
  <si>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</si>
  <si>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</si>
  <si>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</si>
  <si>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รายรับจริงประกอบงบทดลองและรายงานรับ-จ่ายเงินสด</t>
  </si>
  <si>
    <t>รหัสบัญชี</t>
  </si>
  <si>
    <t>รายรับ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</si>
  <si>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</si>
  <si>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</si>
  <si>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</si>
  <si>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</si>
  <si>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รวม</t>
  </si>
  <si>
    <t>หมวดค่าธรรมเนียม ค่าปรับ และใบอนุญาต</t>
  </si>
  <si>
    <t xml:space="preserve">          (1)ค่าธรรมเนียมเก็บขนมูลฝอย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</si>
  <si>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</si>
  <si>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</si>
  <si>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</si>
  <si>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</si>
  <si>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</si>
  <si>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</si>
  <si>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</si>
  <si>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 xml:space="preserve">          (3)รายได้จากทรัพย์สินอื่น ๆ</t>
  </si>
  <si>
    <t>หมวดรายได้เบ็ดเตล็ด</t>
  </si>
  <si>
    <t xml:space="preserve">         (1)ค่าจำหน่ายเศษของ</t>
  </si>
  <si>
    <t xml:space="preserve">        (2)ค่าขายแบบแปลน</t>
  </si>
  <si>
    <t xml:space="preserve">        (3)รายได้เบ็ดเตล็ดอื่น ๆ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</si>
  <si>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</si>
  <si>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</si>
  <si>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 xml:space="preserve">         (2)ภาษีมูลค่าเพิ่ม 1 ใน 9</t>
  </si>
  <si>
    <t xml:space="preserve">         (3)ภาษีสุราเละเครื่องดื่ม</t>
  </si>
  <si>
    <t xml:space="preserve">         (4)ภาษีสรรพสามิต</t>
  </si>
  <si>
    <t xml:space="preserve">         (5)ภาษีอากรภาคหลวงแร่</t>
  </si>
  <si>
    <t xml:space="preserve">         (6)ภาษีอากรภาคหลวงปิโตเลียม</t>
  </si>
  <si>
    <t xml:space="preserve">          (7)ค่าธรรมเนียมจดทะเบียนสิทธิและนิติกรรมที่ดิน</t>
  </si>
  <si>
    <t xml:space="preserve">          (8)ค่าภาษีธุรกิจเฉพาะ</t>
  </si>
  <si>
    <t>รายได้ที่รัฐบาลอุดหนุนให้องค์กรปกครองส่วนท้องถิ่น</t>
  </si>
  <si>
    <t xml:space="preserve">       (1)เงินอุดหนุนทั่วไปเพื่อการบูรณะท้องถิ่นและกิจการอื่นทั่วไป</t>
  </si>
  <si>
    <t xml:space="preserve">       (2)เงินอุดหนุนทั่วไป</t>
  </si>
  <si>
    <t>รวมทั้งสิ้น</t>
  </si>
  <si>
    <t>รายได้ที่รัฐบาลอุดหนุนให้โดยระบุวัตถุประสงค์</t>
  </si>
  <si>
    <t xml:space="preserve">       (1)เงินอุดหนุนเฉพาะกิจด้านการศึกษา</t>
  </si>
  <si>
    <t xml:space="preserve">       (2)เงินอุดหนุนเฉพาะกิจเพื่อเป็นโครงสร้างพื้นฐาน</t>
  </si>
  <si>
    <t xml:space="preserve">       (3)เงินอุดหนุนเฉพาะกิจโครงการสนับสนุนการเสริมสร้างสวัสดิการ</t>
  </si>
  <si>
    <t xml:space="preserve">            ทางสังคมให้แก่คนพิการ หรือทุพพลภาพ</t>
  </si>
  <si>
    <t xml:space="preserve">        (4)เงินอุดหนุนเฉพาะกิจโครงการสร้างหลักประกันด้านรายได้แก่ผู้สูงอายุ</t>
  </si>
  <si>
    <t xml:space="preserve">        (5)เงินอุดหนุนเฉพาะกิจค่ากระแสไฟฟ้าสานีสูบน้ำด้วยไฟฟ้า</t>
  </si>
  <si>
    <t xml:space="preserve">        (6)เงินอุดหนุนเฉพาะกิจสำหรับสนับสนุนการถ่ายโอนบุคลากร </t>
  </si>
  <si>
    <t xml:space="preserve">             ค่าจ้างประจำลูกจ้างประจำสถานีสูบน้ำ</t>
  </si>
  <si>
    <t xml:space="preserve">            (สื่อการเสรียนการสอน)</t>
  </si>
  <si>
    <t xml:space="preserve">              พัฒนาเด็กเล็ก (เครื่องคอมพิวเตอร์ชนิดตั้งโต๊ะ)</t>
  </si>
  <si>
    <t>-</t>
  </si>
  <si>
    <t>หมายเหตุ 3</t>
  </si>
  <si>
    <t>อุดหนุนรัฐบาลที่กำหนดวัตถุประสงค์- อุดหนุนเฉพาะกิจประจำปีงบประมาณ 2557</t>
  </si>
  <si>
    <t>ตำบลละหาน  อำเภอจัตุรัส  จังหวัดชัยภูมิ</t>
  </si>
  <si>
    <t xml:space="preserve">รายจ่าย </t>
  </si>
  <si>
    <t xml:space="preserve">คงเหลือ </t>
  </si>
  <si>
    <t>หมายเหตุ</t>
  </si>
  <si>
    <t>อุดหนุนทั่วไปเพื่อสนับสนุนการบริหารจัดการ อปท ตามยุทธศาสตร์</t>
  </si>
  <si>
    <t>เงินอุดหนุนเฉพาะกิจ  - ค่ากระแสไฟฟ้าสูบน้ำด้วยไฟฟ้า</t>
  </si>
  <si>
    <t>เงินอุดหนุนเฉพาะกิจ - ค่าจ้างลูกจ้างประจำสูบน้ำด้วยไฟฟ้า</t>
  </si>
  <si>
    <t xml:space="preserve">เงินอุดหนุนเฉพาะกิจ - ค่าเบี้ยยังชีพผู้สูงอายุ </t>
  </si>
  <si>
    <t>เงินอุดหนุนเฉพาะกิจ - ค่าเบี้ยยังชีพผู้พิการ</t>
  </si>
  <si>
    <t>เงินอุดหนุนเฉพาะกิจ - ค่าตอบแทน ค่าครองชีพ ประกันสังคม ผดด.</t>
  </si>
  <si>
    <t>เงินอุดหนุนเฉพาะกิจ - ทุนการศึกษา ผดด.</t>
  </si>
  <si>
    <t>เงินอุดหนุนเฉพาะกิจ - สื่อการเรียนการสอนศูนย์เด็กเล็ก</t>
  </si>
  <si>
    <t>เงินอุดหนุนเฉพาะกิจ - ค่าเล่าเรียนบุตร ครู ผดด.</t>
  </si>
  <si>
    <t>เงินอุดหนุนเฉพาะกิจ - ครุภัณฑ์คอมพิวเตอร์ศูนย์เด็กเล็ก</t>
  </si>
  <si>
    <t>ณ  วันที่   28 พฤศจิกายน     2557</t>
  </si>
  <si>
    <t>ณ วันที่   28 พฤศจิกายน 2557</t>
  </si>
  <si>
    <t xml:space="preserve"> รับ </t>
  </si>
  <si>
    <t xml:space="preserve"> จ่าย </t>
  </si>
  <si>
    <t>เงินรับฝาก - เงินสวัสดิการค่ารักษาพยาบาลพนักงาน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</si>
  <si>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</si>
  <si>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 xml:space="preserve"> ณ วันที่    30  พฤศจิกายน  2557</t>
  </si>
  <si>
    <t>รับจริง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</si>
  <si>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</si>
  <si>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t>0100</t>
  </si>
  <si>
    <t>0101</t>
  </si>
  <si>
    <t>0102</t>
  </si>
  <si>
    <t>0103</t>
  </si>
  <si>
    <t>0120</t>
  </si>
  <si>
    <t>0126</t>
  </si>
  <si>
    <t>0137</t>
  </si>
  <si>
    <t>0140</t>
  </si>
  <si>
    <t>0149</t>
  </si>
  <si>
    <t>0150</t>
  </si>
  <si>
    <t>0151</t>
  </si>
  <si>
    <t>มวดรายได้จากทรัพย์สิน</t>
  </si>
  <si>
    <t>0200</t>
  </si>
  <si>
    <t>0202</t>
  </si>
  <si>
    <t>0203</t>
  </si>
  <si>
    <t>0206</t>
  </si>
  <si>
    <t>0300</t>
  </si>
  <si>
    <t>0301</t>
  </si>
  <si>
    <t>0302</t>
  </si>
  <si>
    <t>0307</t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</si>
  <si>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</si>
  <si>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t>1000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</si>
  <si>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</t>
    </r>
  </si>
  <si>
    <t xml:space="preserve">           -เงินอุดหนุนสำหรับสนับสนุนอาหารเสริม (นม)</t>
  </si>
  <si>
    <t xml:space="preserve">           -เงินอุดหนุนสำหรับสนับสนุนอาหารกลางวัน</t>
  </si>
  <si>
    <t xml:space="preserve">           -เงินอุดหนุนสำหรับสนับสนุนสงเคราะห์ผู้ป่วยเอดส์</t>
  </si>
  <si>
    <t xml:space="preserve">           -เงินอุดหนุนสำหรับส่งเสริมศักยภาพการจัดการศึกษาท้องถิ่น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</si>
  <si>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หมวดเงินอุดหนุนเฉพาะกิจ</t>
    </r>
  </si>
  <si>
    <t xml:space="preserve">        (7)เงินอุดหนุนเฉพาะกิจสำหรับสนับสนุนศูนย์พัฒนาเด็กเล็ก </t>
  </si>
  <si>
    <t xml:space="preserve">           เงินเดือนสำหรับข้าราชการครูผู้ดูแลเด็ก</t>
  </si>
  <si>
    <t xml:space="preserve">        (8)เงินอุดหนุนเฉพาะกิจสำหรับสนับสนุนศูนย์พัฒนาเด็กเล็ก </t>
  </si>
  <si>
    <t xml:space="preserve">           ค่าตอบแทนเงินเพิ่มค่าครองชีพชั่วคราวและเงินประกันสังคม</t>
  </si>
  <si>
    <t xml:space="preserve">        (9)เงินอุดหนุนเฉพาะกิจทุนการศึกษาสำหรับผู้ดูแลเด็ก</t>
  </si>
  <si>
    <t xml:space="preserve">           ค่าจัดการสื่อการเรียนการสอน ศพด.</t>
  </si>
  <si>
    <t xml:space="preserve">        (10)เงินอุดหนุนเฉพาะกิจสนับสนุนศูนย์พัฒนาเด็กเล็ก </t>
  </si>
  <si>
    <t xml:space="preserve">        (11)อุดหนุนเฉพาะกิจค่าเล่าเรียนบุตร ครู ผดด.</t>
  </si>
  <si>
    <t xml:space="preserve">        (12)อุดหนุนสำหรับสนับสนุนครุภัณฑ์การศึกษา สำหรับสนับสนุนศูนย์</t>
  </si>
  <si>
    <t xml:space="preserve">                             ประจำเดือน พฤศจิกายน พ.ศ. 2557</t>
  </si>
  <si>
    <t>0350</t>
  </si>
  <si>
    <t>082</t>
  </si>
  <si>
    <t>ส่งคืนเงิน</t>
  </si>
  <si>
    <t>000</t>
  </si>
  <si>
    <t>ณ วันที่     28  พฤศจิกายน    2557</t>
  </si>
  <si>
    <t>ยอดยกมา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</si>
</sst>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64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b/>
      <sz val="16"/>
      <name val="TH Krub"/>
      <family val="0"/>
    </font>
    <font>
      <b/>
      <sz val="14"/>
      <name val="TH Krub"/>
      <family val="0"/>
    </font>
    <font>
      <sz val="10"/>
      <name val="TH Krub"/>
      <family val="0"/>
    </font>
    <font>
      <sz val="11"/>
      <color indexed="8"/>
      <name val="TH Krub"/>
      <family val="0"/>
    </font>
    <font>
      <sz val="11"/>
      <name val="Tahoma"/>
      <family val="2"/>
    </font>
    <font>
      <sz val="11"/>
      <name val="TH Krub"/>
      <family val="0"/>
    </font>
    <font>
      <sz val="16"/>
      <color indexed="8"/>
      <name val="TH Niramit AS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name val="TH Krub"/>
      <family val="0"/>
    </font>
    <font>
      <b/>
      <sz val="18"/>
      <name val="TH Krub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3"/>
      <name val="TH Krub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u val="single"/>
      <sz val="16"/>
      <name val="TH SarabunPSK"/>
      <family val="2"/>
    </font>
    <font>
      <b/>
      <sz val="16"/>
      <color indexed="10"/>
      <name val="TH SarabunPSK"/>
      <family val="2"/>
    </font>
    <font>
      <sz val="14"/>
      <name val="TH SarabunPSK"/>
      <family val="2"/>
    </font>
    <font>
      <b/>
      <sz val="20"/>
      <name val="TH Niramit AS"/>
      <family val="0"/>
    </font>
    <font>
      <b/>
      <sz val="16"/>
      <name val="TH Niramit AS"/>
      <family val="0"/>
    </font>
    <font>
      <sz val="16"/>
      <name val="TH Niramit AS"/>
      <family val="0"/>
    </font>
    <font>
      <sz val="11"/>
      <color indexed="8"/>
      <name val="TH Niramit AS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1"/>
      <name val="Calibri"/>
      <family val="2"/>
    </font>
    <font>
      <sz val="16"/>
      <color theme="1"/>
      <name val="TH Niramit AS"/>
      <family val="0"/>
    </font>
    <font>
      <b/>
      <sz val="16"/>
      <color rgb="FFFF0000"/>
      <name val="TH SarabunPSK"/>
      <family val="2"/>
    </font>
    <font>
      <sz val="11"/>
      <color theme="1"/>
      <name val="TH Niramit A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12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3" fontId="4" fillId="0" borderId="10" xfId="36" applyFont="1" applyBorder="1" applyAlignment="1">
      <alignment/>
    </xf>
    <xf numFmtId="0" fontId="4" fillId="0" borderId="11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4" fillId="0" borderId="13" xfId="46" applyFont="1" applyBorder="1" applyAlignment="1">
      <alignment horizontal="center"/>
      <protection/>
    </xf>
    <xf numFmtId="0" fontId="4" fillId="0" borderId="14" xfId="46" applyFont="1" applyBorder="1" applyAlignment="1">
      <alignment horizontal="center"/>
      <protection/>
    </xf>
    <xf numFmtId="0" fontId="4" fillId="0" borderId="15" xfId="46" applyFont="1" applyBorder="1" applyAlignment="1">
      <alignment horizontal="center"/>
      <protection/>
    </xf>
    <xf numFmtId="0" fontId="4" fillId="0" borderId="16" xfId="46" applyFont="1" applyBorder="1" applyAlignment="1">
      <alignment horizontal="center"/>
      <protection/>
    </xf>
    <xf numFmtId="0" fontId="4" fillId="0" borderId="12" xfId="46" applyFont="1" applyBorder="1">
      <alignment/>
      <protection/>
    </xf>
    <xf numFmtId="4" fontId="4" fillId="0" borderId="17" xfId="46" applyNumberFormat="1" applyFont="1" applyBorder="1">
      <alignment/>
      <protection/>
    </xf>
    <xf numFmtId="0" fontId="4" fillId="0" borderId="17" xfId="46" applyFont="1" applyBorder="1">
      <alignment/>
      <protection/>
    </xf>
    <xf numFmtId="0" fontId="4" fillId="0" borderId="18" xfId="46" applyFont="1" applyBorder="1">
      <alignment/>
      <protection/>
    </xf>
    <xf numFmtId="0" fontId="4" fillId="0" borderId="10" xfId="46" applyFont="1" applyBorder="1">
      <alignment/>
      <protection/>
    </xf>
    <xf numFmtId="4" fontId="4" fillId="0" borderId="10" xfId="46" applyNumberFormat="1" applyFont="1" applyFill="1" applyBorder="1">
      <alignment/>
      <protection/>
    </xf>
    <xf numFmtId="4" fontId="4" fillId="0" borderId="10" xfId="46" applyNumberFormat="1" applyFont="1" applyBorder="1">
      <alignment/>
      <protection/>
    </xf>
    <xf numFmtId="4" fontId="4" fillId="0" borderId="10" xfId="46" applyNumberFormat="1" applyFont="1" applyFill="1" applyBorder="1" applyAlignment="1">
      <alignment horizontal="right"/>
      <protection/>
    </xf>
    <xf numFmtId="43" fontId="4" fillId="0" borderId="10" xfId="38" applyNumberFormat="1" applyFont="1" applyFill="1" applyBorder="1" applyAlignment="1">
      <alignment horizontal="right"/>
    </xf>
    <xf numFmtId="0" fontId="4" fillId="0" borderId="15" xfId="46" applyFont="1" applyBorder="1">
      <alignment/>
      <protection/>
    </xf>
    <xf numFmtId="0" fontId="4" fillId="0" borderId="19" xfId="46" applyFont="1" applyBorder="1">
      <alignment/>
      <protection/>
    </xf>
    <xf numFmtId="43" fontId="4" fillId="0" borderId="19" xfId="38" applyNumberFormat="1" applyFont="1" applyFill="1" applyBorder="1" applyAlignment="1">
      <alignment horizontal="right"/>
    </xf>
    <xf numFmtId="0" fontId="4" fillId="0" borderId="0" xfId="46" applyFont="1">
      <alignment/>
      <protection/>
    </xf>
    <xf numFmtId="0" fontId="4" fillId="0" borderId="0" xfId="46" applyFont="1" applyAlignment="1">
      <alignment/>
      <protection/>
    </xf>
    <xf numFmtId="0" fontId="7" fillId="0" borderId="0" xfId="45" applyFont="1">
      <alignment/>
      <protection/>
    </xf>
    <xf numFmtId="0" fontId="4" fillId="0" borderId="0" xfId="46" applyFont="1" applyAlignment="1">
      <alignment horizontal="center"/>
      <protection/>
    </xf>
    <xf numFmtId="187" fontId="4" fillId="0" borderId="0" xfId="38" applyNumberFormat="1" applyFont="1" applyAlignment="1">
      <alignment/>
    </xf>
    <xf numFmtId="0" fontId="7" fillId="0" borderId="0" xfId="46" applyFont="1">
      <alignment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10" fillId="0" borderId="0" xfId="0" applyFont="1" applyAlignment="1">
      <alignment/>
    </xf>
    <xf numFmtId="49" fontId="4" fillId="0" borderId="12" xfId="46" applyNumberFormat="1" applyFont="1" applyBorder="1" applyAlignment="1">
      <alignment horizontal="center"/>
      <protection/>
    </xf>
    <xf numFmtId="49" fontId="4" fillId="0" borderId="18" xfId="46" applyNumberFormat="1" applyFont="1" applyBorder="1" applyAlignment="1">
      <alignment horizontal="center"/>
      <protection/>
    </xf>
    <xf numFmtId="49" fontId="4" fillId="0" borderId="18" xfId="38" applyNumberFormat="1" applyFont="1" applyBorder="1" applyAlignment="1">
      <alignment horizontal="center"/>
    </xf>
    <xf numFmtId="49" fontId="4" fillId="0" borderId="15" xfId="38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45" applyFont="1" applyAlignment="1">
      <alignment horizontal="center"/>
      <protection/>
    </xf>
    <xf numFmtId="0" fontId="59" fillId="0" borderId="0" xfId="0" applyFont="1" applyAlignment="1">
      <alignment horizontal="center"/>
    </xf>
    <xf numFmtId="0" fontId="4" fillId="0" borderId="0" xfId="46" applyFont="1" applyFill="1">
      <alignment/>
      <protection/>
    </xf>
    <xf numFmtId="0" fontId="4" fillId="0" borderId="0" xfId="46" applyFont="1" applyFill="1" applyAlignment="1">
      <alignment horizontal="center"/>
      <protection/>
    </xf>
    <xf numFmtId="4" fontId="6" fillId="0" borderId="0" xfId="46" applyNumberFormat="1" applyFont="1" applyFill="1" applyBorder="1">
      <alignment/>
      <protection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6" fillId="33" borderId="20" xfId="46" applyNumberFormat="1" applyFont="1" applyFill="1" applyBorder="1">
      <alignment/>
      <protection/>
    </xf>
    <xf numFmtId="4" fontId="6" fillId="33" borderId="21" xfId="46" applyNumberFormat="1" applyFont="1" applyFill="1" applyBorder="1">
      <alignment/>
      <protection/>
    </xf>
    <xf numFmtId="0" fontId="61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46" applyFont="1" applyAlignment="1">
      <alignment horizontal="center"/>
      <protection/>
    </xf>
    <xf numFmtId="0" fontId="5" fillId="0" borderId="16" xfId="46" applyFont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43" fontId="28" fillId="0" borderId="0" xfId="36" applyFont="1" applyAlignment="1">
      <alignment/>
    </xf>
    <xf numFmtId="0" fontId="29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43" fontId="5" fillId="0" borderId="22" xfId="36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1" xfId="0" applyFont="1" applyBorder="1" applyAlignment="1">
      <alignment/>
    </xf>
    <xf numFmtId="43" fontId="28" fillId="0" borderId="12" xfId="36" applyFont="1" applyBorder="1" applyAlignment="1">
      <alignment/>
    </xf>
    <xf numFmtId="43" fontId="28" fillId="0" borderId="12" xfId="36" applyFont="1" applyBorder="1" applyAlignment="1">
      <alignment horizontal="center"/>
    </xf>
    <xf numFmtId="4" fontId="28" fillId="0" borderId="12" xfId="0" applyNumberFormat="1" applyFont="1" applyBorder="1" applyAlignment="1">
      <alignment/>
    </xf>
    <xf numFmtId="0" fontId="28" fillId="0" borderId="18" xfId="0" applyFont="1" applyBorder="1" applyAlignment="1">
      <alignment horizontal="center"/>
    </xf>
    <xf numFmtId="0" fontId="28" fillId="0" borderId="23" xfId="0" applyFont="1" applyBorder="1" applyAlignment="1">
      <alignment/>
    </xf>
    <xf numFmtId="43" fontId="28" fillId="0" borderId="18" xfId="36" applyFont="1" applyBorder="1" applyAlignment="1">
      <alignment/>
    </xf>
    <xf numFmtId="43" fontId="28" fillId="0" borderId="18" xfId="36" applyFont="1" applyBorder="1" applyAlignment="1">
      <alignment horizontal="center"/>
    </xf>
    <xf numFmtId="4" fontId="28" fillId="0" borderId="18" xfId="0" applyNumberFormat="1" applyFont="1" applyBorder="1" applyAlignment="1">
      <alignment/>
    </xf>
    <xf numFmtId="4" fontId="28" fillId="0" borderId="15" xfId="0" applyNumberFormat="1" applyFont="1" applyBorder="1" applyAlignment="1">
      <alignment/>
    </xf>
    <xf numFmtId="43" fontId="28" fillId="0" borderId="15" xfId="36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" fontId="5" fillId="0" borderId="20" xfId="0" applyNumberFormat="1" applyFont="1" applyBorder="1" applyAlignment="1">
      <alignment/>
    </xf>
    <xf numFmtId="0" fontId="5" fillId="0" borderId="0" xfId="45" applyFont="1" applyFill="1" applyAlignment="1">
      <alignment horizontal="left"/>
      <protection/>
    </xf>
    <xf numFmtId="0" fontId="5" fillId="0" borderId="0" xfId="45" applyFont="1" applyFill="1" applyAlignment="1">
      <alignment horizontal="center"/>
      <protection/>
    </xf>
    <xf numFmtId="0" fontId="5" fillId="0" borderId="16" xfId="45" applyFont="1" applyFill="1" applyBorder="1" applyAlignment="1">
      <alignment horizontal="center"/>
      <protection/>
    </xf>
    <xf numFmtId="0" fontId="6" fillId="0" borderId="12" xfId="45" applyFont="1" applyFill="1" applyBorder="1" applyAlignment="1">
      <alignment horizontal="center"/>
      <protection/>
    </xf>
    <xf numFmtId="43" fontId="6" fillId="0" borderId="12" xfId="38" applyNumberFormat="1" applyFont="1" applyFill="1" applyBorder="1" applyAlignment="1">
      <alignment horizontal="center"/>
    </xf>
    <xf numFmtId="0" fontId="6" fillId="0" borderId="18" xfId="45" applyFont="1" applyFill="1" applyBorder="1">
      <alignment/>
      <protection/>
    </xf>
    <xf numFmtId="0" fontId="6" fillId="0" borderId="18" xfId="45" applyFont="1" applyFill="1" applyBorder="1" applyAlignment="1">
      <alignment horizontal="center"/>
      <protection/>
    </xf>
    <xf numFmtId="0" fontId="6" fillId="0" borderId="15" xfId="45" applyFont="1" applyFill="1" applyBorder="1" applyAlignment="1">
      <alignment horizontal="center"/>
      <protection/>
    </xf>
    <xf numFmtId="43" fontId="6" fillId="0" borderId="15" xfId="38" applyNumberFormat="1" applyFont="1" applyFill="1" applyBorder="1" applyAlignment="1">
      <alignment horizontal="center"/>
    </xf>
    <xf numFmtId="0" fontId="30" fillId="0" borderId="23" xfId="45" applyFont="1" applyFill="1" applyBorder="1">
      <alignment/>
      <protection/>
    </xf>
    <xf numFmtId="0" fontId="30" fillId="0" borderId="18" xfId="45" applyFont="1" applyFill="1" applyBorder="1" applyAlignment="1">
      <alignment horizontal="center"/>
      <protection/>
    </xf>
    <xf numFmtId="0" fontId="4" fillId="0" borderId="10" xfId="45" applyFont="1" applyFill="1" applyBorder="1">
      <alignment/>
      <protection/>
    </xf>
    <xf numFmtId="43" fontId="4" fillId="0" borderId="18" xfId="38" applyNumberFormat="1" applyFont="1" applyFill="1" applyBorder="1" applyAlignment="1">
      <alignment/>
    </xf>
    <xf numFmtId="0" fontId="6" fillId="0" borderId="23" xfId="45" applyFont="1" applyFill="1" applyBorder="1" applyAlignment="1">
      <alignment horizontal="left" vertical="center"/>
      <protection/>
    </xf>
    <xf numFmtId="49" fontId="4" fillId="0" borderId="18" xfId="45" applyNumberFormat="1" applyFont="1" applyFill="1" applyBorder="1" applyAlignment="1">
      <alignment horizontal="center"/>
      <protection/>
    </xf>
    <xf numFmtId="0" fontId="4" fillId="0" borderId="23" xfId="45" applyFont="1" applyFill="1" applyBorder="1">
      <alignment/>
      <protection/>
    </xf>
    <xf numFmtId="187" fontId="4" fillId="0" borderId="10" xfId="38" applyNumberFormat="1" applyFont="1" applyFill="1" applyBorder="1" applyAlignment="1">
      <alignment/>
    </xf>
    <xf numFmtId="0" fontId="6" fillId="0" borderId="23" xfId="45" applyFont="1" applyFill="1" applyBorder="1" applyAlignment="1">
      <alignment horizontal="center"/>
      <protection/>
    </xf>
    <xf numFmtId="3" fontId="6" fillId="0" borderId="24" xfId="45" applyNumberFormat="1" applyFont="1" applyFill="1" applyBorder="1">
      <alignment/>
      <protection/>
    </xf>
    <xf numFmtId="4" fontId="6" fillId="0" borderId="24" xfId="45" applyNumberFormat="1" applyFont="1" applyFill="1" applyBorder="1">
      <alignment/>
      <protection/>
    </xf>
    <xf numFmtId="0" fontId="4" fillId="0" borderId="10" xfId="45" applyFont="1" applyFill="1" applyBorder="1" applyAlignment="1">
      <alignment horizontal="center"/>
      <protection/>
    </xf>
    <xf numFmtId="3" fontId="4" fillId="0" borderId="10" xfId="45" applyNumberFormat="1" applyFont="1" applyFill="1" applyBorder="1">
      <alignment/>
      <protection/>
    </xf>
    <xf numFmtId="3" fontId="4" fillId="0" borderId="10" xfId="45" applyNumberFormat="1" applyFont="1" applyFill="1" applyBorder="1" applyAlignment="1">
      <alignment horizontal="right"/>
      <protection/>
    </xf>
    <xf numFmtId="3" fontId="6" fillId="0" borderId="24" xfId="45" applyNumberFormat="1" applyFont="1" applyFill="1" applyBorder="1" applyAlignment="1">
      <alignment horizontal="right"/>
      <protection/>
    </xf>
    <xf numFmtId="4" fontId="6" fillId="0" borderId="24" xfId="45" applyNumberFormat="1" applyFont="1" applyFill="1" applyBorder="1" applyAlignment="1">
      <alignment horizontal="right"/>
      <protection/>
    </xf>
    <xf numFmtId="0" fontId="30" fillId="0" borderId="23" xfId="45" applyFont="1" applyFill="1" applyBorder="1" applyAlignment="1">
      <alignment horizontal="left"/>
      <protection/>
    </xf>
    <xf numFmtId="3" fontId="6" fillId="0" borderId="10" xfId="45" applyNumberFormat="1" applyFont="1" applyFill="1" applyBorder="1">
      <alignment/>
      <protection/>
    </xf>
    <xf numFmtId="43" fontId="6" fillId="0" borderId="18" xfId="38" applyNumberFormat="1" applyFont="1" applyFill="1" applyBorder="1" applyAlignment="1">
      <alignment/>
    </xf>
    <xf numFmtId="0" fontId="4" fillId="0" borderId="18" xfId="45" applyFont="1" applyFill="1" applyBorder="1" applyAlignment="1">
      <alignment horizontal="center"/>
      <protection/>
    </xf>
    <xf numFmtId="0" fontId="6" fillId="0" borderId="23" xfId="45" applyFont="1" applyFill="1" applyBorder="1">
      <alignment/>
      <protection/>
    </xf>
    <xf numFmtId="43" fontId="4" fillId="0" borderId="10" xfId="38" applyNumberFormat="1" applyFont="1" applyFill="1" applyBorder="1" applyAlignment="1">
      <alignment/>
    </xf>
    <xf numFmtId="0" fontId="4" fillId="0" borderId="14" xfId="45" applyFont="1" applyFill="1" applyBorder="1">
      <alignment/>
      <protection/>
    </xf>
    <xf numFmtId="0" fontId="4" fillId="0" borderId="15" xfId="45" applyFont="1" applyFill="1" applyBorder="1" applyAlignment="1">
      <alignment horizontal="center"/>
      <protection/>
    </xf>
    <xf numFmtId="3" fontId="4" fillId="0" borderId="19" xfId="45" applyNumberFormat="1" applyFont="1" applyFill="1" applyBorder="1">
      <alignment/>
      <protection/>
    </xf>
    <xf numFmtId="43" fontId="4" fillId="0" borderId="19" xfId="38" applyNumberFormat="1" applyFont="1" applyFill="1" applyBorder="1" applyAlignment="1">
      <alignment/>
    </xf>
    <xf numFmtId="0" fontId="6" fillId="0" borderId="0" xfId="45" applyFont="1" applyFill="1" applyBorder="1" applyAlignment="1">
      <alignment horizontal="center"/>
      <protection/>
    </xf>
    <xf numFmtId="3" fontId="6" fillId="0" borderId="0" xfId="45" applyNumberFormat="1" applyFont="1" applyFill="1" applyBorder="1">
      <alignment/>
      <protection/>
    </xf>
    <xf numFmtId="43" fontId="6" fillId="0" borderId="0" xfId="38" applyNumberFormat="1" applyFont="1" applyFill="1" applyBorder="1" applyAlignment="1">
      <alignment horizontal="center"/>
    </xf>
    <xf numFmtId="0" fontId="6" fillId="0" borderId="15" xfId="45" applyFont="1" applyFill="1" applyBorder="1">
      <alignment/>
      <protection/>
    </xf>
    <xf numFmtId="0" fontId="6" fillId="0" borderId="14" xfId="45" applyFont="1" applyFill="1" applyBorder="1" applyAlignment="1">
      <alignment horizontal="center"/>
      <protection/>
    </xf>
    <xf numFmtId="3" fontId="6" fillId="0" borderId="25" xfId="45" applyNumberFormat="1" applyFont="1" applyFill="1" applyBorder="1">
      <alignment/>
      <protection/>
    </xf>
    <xf numFmtId="4" fontId="6" fillId="0" borderId="26" xfId="45" applyNumberFormat="1" applyFont="1" applyFill="1" applyBorder="1">
      <alignment/>
      <protection/>
    </xf>
    <xf numFmtId="0" fontId="6" fillId="0" borderId="27" xfId="45" applyFont="1" applyFill="1" applyBorder="1" applyAlignment="1">
      <alignment horizontal="center"/>
      <protection/>
    </xf>
    <xf numFmtId="0" fontId="6" fillId="0" borderId="22" xfId="45" applyFont="1" applyFill="1" applyBorder="1" applyAlignment="1">
      <alignment horizontal="center"/>
      <protection/>
    </xf>
    <xf numFmtId="3" fontId="31" fillId="0" borderId="28" xfId="45" applyNumberFormat="1" applyFont="1" applyFill="1" applyBorder="1">
      <alignment/>
      <protection/>
    </xf>
    <xf numFmtId="4" fontId="31" fillId="0" borderId="28" xfId="45" applyNumberFormat="1" applyFont="1" applyFill="1" applyBorder="1">
      <alignment/>
      <protection/>
    </xf>
    <xf numFmtId="0" fontId="30" fillId="0" borderId="18" xfId="45" applyFont="1" applyFill="1" applyBorder="1" applyAlignment="1">
      <alignment horizontal="left"/>
      <protection/>
    </xf>
    <xf numFmtId="0" fontId="6" fillId="0" borderId="10" xfId="45" applyFont="1" applyFill="1" applyBorder="1" applyAlignment="1">
      <alignment horizontal="center"/>
      <protection/>
    </xf>
    <xf numFmtId="43" fontId="6" fillId="0" borderId="18" xfId="38" applyNumberFormat="1" applyFont="1" applyFill="1" applyBorder="1" applyAlignment="1">
      <alignment horizontal="center"/>
    </xf>
    <xf numFmtId="0" fontId="6" fillId="0" borderId="18" xfId="45" applyFont="1" applyFill="1" applyBorder="1" applyAlignment="1">
      <alignment horizontal="left"/>
      <protection/>
    </xf>
    <xf numFmtId="43" fontId="4" fillId="0" borderId="18" xfId="38" applyNumberFormat="1" applyFont="1" applyFill="1" applyBorder="1" applyAlignment="1">
      <alignment horizontal="center"/>
    </xf>
    <xf numFmtId="0" fontId="4" fillId="0" borderId="18" xfId="45" applyFont="1" applyFill="1" applyBorder="1" applyAlignment="1">
      <alignment horizontal="left"/>
      <protection/>
    </xf>
    <xf numFmtId="0" fontId="4" fillId="0" borderId="23" xfId="45" applyFont="1" applyFill="1" applyBorder="1" applyAlignment="1">
      <alignment horizontal="left"/>
      <protection/>
    </xf>
    <xf numFmtId="0" fontId="32" fillId="0" borderId="23" xfId="45" applyFont="1" applyFill="1" applyBorder="1" applyAlignment="1">
      <alignment horizontal="left"/>
      <protection/>
    </xf>
    <xf numFmtId="0" fontId="4" fillId="0" borderId="14" xfId="45" applyFont="1" applyFill="1" applyBorder="1" applyAlignment="1">
      <alignment horizontal="center"/>
      <protection/>
    </xf>
    <xf numFmtId="4" fontId="6" fillId="0" borderId="24" xfId="45" applyNumberFormat="1" applyFont="1" applyFill="1" applyBorder="1" applyAlignment="1">
      <alignment horizontal="center"/>
      <protection/>
    </xf>
    <xf numFmtId="43" fontId="6" fillId="0" borderId="22" xfId="38" applyNumberFormat="1" applyFont="1" applyFill="1" applyBorder="1" applyAlignment="1">
      <alignment horizontal="center"/>
    </xf>
    <xf numFmtId="0" fontId="33" fillId="0" borderId="0" xfId="46" applyFont="1" applyAlignment="1">
      <alignment horizontal="center"/>
      <protection/>
    </xf>
    <xf numFmtId="0" fontId="33" fillId="0" borderId="0" xfId="46" applyFont="1">
      <alignment/>
      <protection/>
    </xf>
    <xf numFmtId="0" fontId="33" fillId="0" borderId="16" xfId="46" applyFont="1" applyBorder="1" applyAlignment="1">
      <alignment horizontal="right"/>
      <protection/>
    </xf>
    <xf numFmtId="0" fontId="33" fillId="0" borderId="27" xfId="46" applyFont="1" applyBorder="1" applyAlignment="1">
      <alignment horizontal="center"/>
      <protection/>
    </xf>
    <xf numFmtId="0" fontId="33" fillId="0" borderId="24" xfId="46" applyFont="1" applyBorder="1" applyAlignment="1">
      <alignment horizontal="center"/>
      <protection/>
    </xf>
    <xf numFmtId="0" fontId="33" fillId="0" borderId="12" xfId="46" applyFont="1" applyBorder="1" applyAlignment="1">
      <alignment horizontal="center"/>
      <protection/>
    </xf>
    <xf numFmtId="0" fontId="33" fillId="0" borderId="13" xfId="46" applyFont="1" applyBorder="1" applyAlignment="1">
      <alignment horizontal="center"/>
      <protection/>
    </xf>
    <xf numFmtId="0" fontId="33" fillId="0" borderId="22" xfId="46" applyFont="1" applyBorder="1" applyAlignment="1">
      <alignment horizontal="center"/>
      <protection/>
    </xf>
    <xf numFmtId="0" fontId="33" fillId="0" borderId="18" xfId="46" applyFont="1" applyBorder="1" applyAlignment="1">
      <alignment horizontal="center"/>
      <protection/>
    </xf>
    <xf numFmtId="0" fontId="33" fillId="0" borderId="0" xfId="46" applyFont="1" applyBorder="1" applyAlignment="1">
      <alignment horizontal="center"/>
      <protection/>
    </xf>
    <xf numFmtId="0" fontId="33" fillId="0" borderId="15" xfId="46" applyFont="1" applyBorder="1" applyAlignment="1">
      <alignment horizontal="center"/>
      <protection/>
    </xf>
    <xf numFmtId="0" fontId="33" fillId="0" borderId="16" xfId="46" applyFont="1" applyBorder="1" applyAlignment="1">
      <alignment horizontal="center"/>
      <protection/>
    </xf>
    <xf numFmtId="0" fontId="34" fillId="0" borderId="12" xfId="46" applyFont="1" applyBorder="1">
      <alignment/>
      <protection/>
    </xf>
    <xf numFmtId="4" fontId="34" fillId="0" borderId="12" xfId="46" applyNumberFormat="1" applyFont="1" applyBorder="1">
      <alignment/>
      <protection/>
    </xf>
    <xf numFmtId="0" fontId="34" fillId="0" borderId="12" xfId="46" applyFont="1" applyBorder="1" applyAlignment="1">
      <alignment horizontal="center"/>
      <protection/>
    </xf>
    <xf numFmtId="4" fontId="34" fillId="0" borderId="12" xfId="46" applyNumberFormat="1" applyFont="1" applyFill="1" applyBorder="1">
      <alignment/>
      <protection/>
    </xf>
    <xf numFmtId="0" fontId="34" fillId="0" borderId="18" xfId="46" applyFont="1" applyBorder="1">
      <alignment/>
      <protection/>
    </xf>
    <xf numFmtId="43" fontId="35" fillId="0" borderId="18" xfId="36" applyFont="1" applyFill="1" applyBorder="1" applyAlignment="1">
      <alignment/>
    </xf>
    <xf numFmtId="0" fontId="36" fillId="0" borderId="0" xfId="46" applyFont="1">
      <alignment/>
      <protection/>
    </xf>
    <xf numFmtId="0" fontId="34" fillId="0" borderId="18" xfId="46" applyFont="1" applyBorder="1" applyAlignment="1">
      <alignment horizontal="center"/>
      <protection/>
    </xf>
    <xf numFmtId="4" fontId="34" fillId="0" borderId="18" xfId="46" applyNumberFormat="1" applyFont="1" applyBorder="1">
      <alignment/>
      <protection/>
    </xf>
    <xf numFmtId="4" fontId="34" fillId="0" borderId="18" xfId="46" applyNumberFormat="1" applyFont="1" applyFill="1" applyBorder="1">
      <alignment/>
      <protection/>
    </xf>
    <xf numFmtId="0" fontId="34" fillId="0" borderId="0" xfId="46" applyFont="1">
      <alignment/>
      <protection/>
    </xf>
    <xf numFmtId="49" fontId="34" fillId="0" borderId="18" xfId="46" applyNumberFormat="1" applyFont="1" applyBorder="1" applyAlignment="1">
      <alignment horizontal="center"/>
      <protection/>
    </xf>
    <xf numFmtId="43" fontId="34" fillId="0" borderId="18" xfId="36" applyFont="1" applyBorder="1" applyAlignment="1">
      <alignment/>
    </xf>
    <xf numFmtId="43" fontId="35" fillId="0" borderId="18" xfId="36" applyFont="1" applyBorder="1" applyAlignment="1">
      <alignment/>
    </xf>
    <xf numFmtId="43" fontId="34" fillId="0" borderId="18" xfId="36" applyFont="1" applyBorder="1" applyAlignment="1">
      <alignment horizontal="center"/>
    </xf>
    <xf numFmtId="43" fontId="34" fillId="0" borderId="18" xfId="36" applyFont="1" applyFill="1" applyBorder="1" applyAlignment="1">
      <alignment/>
    </xf>
    <xf numFmtId="0" fontId="34" fillId="0" borderId="0" xfId="46" applyFont="1" applyFill="1">
      <alignment/>
      <protection/>
    </xf>
    <xf numFmtId="4" fontId="34" fillId="0" borderId="18" xfId="46" applyNumberFormat="1" applyFont="1" applyBorder="1" applyAlignment="1">
      <alignment horizontal="center"/>
      <protection/>
    </xf>
    <xf numFmtId="4" fontId="33" fillId="0" borderId="20" xfId="46" applyNumberFormat="1" applyFont="1" applyBorder="1">
      <alignment/>
      <protection/>
    </xf>
    <xf numFmtId="4" fontId="33" fillId="2" borderId="20" xfId="46" applyNumberFormat="1" applyFont="1" applyFill="1" applyBorder="1">
      <alignment/>
      <protection/>
    </xf>
    <xf numFmtId="4" fontId="33" fillId="0" borderId="0" xfId="46" applyNumberFormat="1" applyFont="1" applyFill="1" applyBorder="1">
      <alignment/>
      <protection/>
    </xf>
    <xf numFmtId="4" fontId="33" fillId="0" borderId="18" xfId="46" applyNumberFormat="1" applyFont="1" applyFill="1" applyBorder="1">
      <alignment/>
      <protection/>
    </xf>
    <xf numFmtId="0" fontId="34" fillId="0" borderId="18" xfId="46" applyFont="1" applyFill="1" applyBorder="1" applyAlignment="1">
      <alignment horizontal="center"/>
      <protection/>
    </xf>
    <xf numFmtId="0" fontId="35" fillId="0" borderId="18" xfId="46" applyFont="1" applyFill="1" applyBorder="1" applyAlignment="1">
      <alignment horizontal="center"/>
      <protection/>
    </xf>
    <xf numFmtId="0" fontId="34" fillId="0" borderId="15" xfId="46" applyFont="1" applyBorder="1">
      <alignment/>
      <protection/>
    </xf>
    <xf numFmtId="43" fontId="34" fillId="0" borderId="12" xfId="46" applyNumberFormat="1" applyFont="1" applyBorder="1">
      <alignment/>
      <protection/>
    </xf>
    <xf numFmtId="4" fontId="34" fillId="0" borderId="0" xfId="46" applyNumberFormat="1" applyFont="1">
      <alignment/>
      <protection/>
    </xf>
    <xf numFmtId="0" fontId="34" fillId="0" borderId="0" xfId="46" applyFont="1" applyBorder="1">
      <alignment/>
      <protection/>
    </xf>
    <xf numFmtId="4" fontId="33" fillId="34" borderId="29" xfId="46" applyNumberFormat="1" applyFont="1" applyFill="1" applyBorder="1">
      <alignment/>
      <protection/>
    </xf>
    <xf numFmtId="0" fontId="33" fillId="0" borderId="0" xfId="46" applyFont="1" applyAlignment="1">
      <alignment horizontal="center"/>
      <protection/>
    </xf>
    <xf numFmtId="4" fontId="33" fillId="34" borderId="30" xfId="46" applyNumberFormat="1" applyFont="1" applyFill="1" applyBorder="1">
      <alignment/>
      <protection/>
    </xf>
    <xf numFmtId="0" fontId="33" fillId="0" borderId="0" xfId="46" applyFont="1" applyFill="1" applyAlignment="1">
      <alignment horizontal="center"/>
      <protection/>
    </xf>
    <xf numFmtId="0" fontId="34" fillId="0" borderId="0" xfId="46" applyFont="1" applyFill="1" applyBorder="1">
      <alignment/>
      <protection/>
    </xf>
    <xf numFmtId="0" fontId="33" fillId="0" borderId="23" xfId="46" applyFont="1" applyBorder="1" applyAlignment="1">
      <alignment horizontal="center"/>
      <protection/>
    </xf>
    <xf numFmtId="0" fontId="33" fillId="0" borderId="10" xfId="46" applyFont="1" applyBorder="1" applyAlignment="1">
      <alignment horizontal="center"/>
      <protection/>
    </xf>
    <xf numFmtId="0" fontId="33" fillId="0" borderId="14" xfId="46" applyFont="1" applyBorder="1" applyAlignment="1">
      <alignment horizontal="center"/>
      <protection/>
    </xf>
    <xf numFmtId="0" fontId="33" fillId="0" borderId="19" xfId="46" applyFont="1" applyBorder="1" applyAlignment="1">
      <alignment horizontal="center"/>
      <protection/>
    </xf>
    <xf numFmtId="4" fontId="37" fillId="0" borderId="12" xfId="46" applyNumberFormat="1" applyFont="1" applyBorder="1">
      <alignment/>
      <protection/>
    </xf>
    <xf numFmtId="4" fontId="37" fillId="0" borderId="12" xfId="46" applyNumberFormat="1" applyFont="1" applyFill="1" applyBorder="1">
      <alignment/>
      <protection/>
    </xf>
    <xf numFmtId="43" fontId="34" fillId="0" borderId="18" xfId="36" applyFont="1" applyFill="1" applyBorder="1" applyAlignment="1">
      <alignment/>
    </xf>
    <xf numFmtId="4" fontId="34" fillId="0" borderId="18" xfId="46" applyNumberFormat="1" applyFont="1" applyBorder="1" applyAlignment="1">
      <alignment horizontal="right"/>
      <protection/>
    </xf>
    <xf numFmtId="4" fontId="33" fillId="0" borderId="20" xfId="46" applyNumberFormat="1" applyFont="1" applyBorder="1" applyAlignment="1">
      <alignment horizontal="right"/>
      <protection/>
    </xf>
    <xf numFmtId="43" fontId="62" fillId="0" borderId="18" xfId="36" applyFont="1" applyBorder="1" applyAlignment="1">
      <alignment/>
    </xf>
    <xf numFmtId="0" fontId="34" fillId="0" borderId="15" xfId="46" applyFont="1" applyBorder="1" applyAlignment="1">
      <alignment horizontal="center"/>
      <protection/>
    </xf>
    <xf numFmtId="4" fontId="33" fillId="0" borderId="25" xfId="46" applyNumberFormat="1" applyFont="1" applyBorder="1">
      <alignment/>
      <protection/>
    </xf>
    <xf numFmtId="0" fontId="34" fillId="0" borderId="0" xfId="46" applyFont="1" applyAlignment="1">
      <alignment horizontal="center"/>
      <protection/>
    </xf>
    <xf numFmtId="4" fontId="33" fillId="35" borderId="25" xfId="46" applyNumberFormat="1" applyFont="1" applyFill="1" applyBorder="1">
      <alignment/>
      <protection/>
    </xf>
    <xf numFmtId="0" fontId="38" fillId="0" borderId="0" xfId="0" applyFont="1" applyAlignment="1">
      <alignment/>
    </xf>
    <xf numFmtId="0" fontId="39" fillId="0" borderId="0" xfId="46" applyFont="1" applyAlignment="1">
      <alignment horizontal="center"/>
      <protection/>
    </xf>
    <xf numFmtId="0" fontId="40" fillId="0" borderId="0" xfId="46" applyFont="1" applyAlignment="1">
      <alignment horizontal="center"/>
      <protection/>
    </xf>
    <xf numFmtId="0" fontId="40" fillId="0" borderId="16" xfId="46" applyFont="1" applyBorder="1" applyAlignment="1">
      <alignment horizontal="center"/>
      <protection/>
    </xf>
    <xf numFmtId="0" fontId="40" fillId="0" borderId="22" xfId="46" applyFont="1" applyBorder="1" applyAlignment="1">
      <alignment horizontal="center"/>
      <protection/>
    </xf>
    <xf numFmtId="43" fontId="40" fillId="0" borderId="22" xfId="38" applyNumberFormat="1" applyFont="1" applyBorder="1" applyAlignment="1">
      <alignment horizontal="center"/>
    </xf>
    <xf numFmtId="0" fontId="40" fillId="0" borderId="22" xfId="46" applyFont="1" applyFill="1" applyBorder="1" applyAlignment="1">
      <alignment horizontal="center"/>
      <protection/>
    </xf>
    <xf numFmtId="0" fontId="40" fillId="0" borderId="18" xfId="46" applyFont="1" applyBorder="1" applyAlignment="1">
      <alignment horizontal="center"/>
      <protection/>
    </xf>
    <xf numFmtId="0" fontId="41" fillId="0" borderId="0" xfId="46" applyFont="1" applyBorder="1" applyAlignment="1">
      <alignment horizontal="center"/>
      <protection/>
    </xf>
    <xf numFmtId="43" fontId="40" fillId="0" borderId="11" xfId="38" applyNumberFormat="1" applyFont="1" applyBorder="1" applyAlignment="1">
      <alignment horizontal="center"/>
    </xf>
    <xf numFmtId="43" fontId="41" fillId="0" borderId="11" xfId="36" applyFont="1" applyBorder="1" applyAlignment="1">
      <alignment horizontal="center"/>
    </xf>
    <xf numFmtId="0" fontId="41" fillId="0" borderId="11" xfId="46" applyFont="1" applyBorder="1" applyAlignment="1">
      <alignment horizontal="center"/>
      <protection/>
    </xf>
    <xf numFmtId="43" fontId="41" fillId="0" borderId="11" xfId="46" applyNumberFormat="1" applyFont="1" applyBorder="1" applyAlignment="1">
      <alignment horizontal="center"/>
      <protection/>
    </xf>
    <xf numFmtId="0" fontId="40" fillId="0" borderId="12" xfId="46" applyFont="1" applyFill="1" applyBorder="1" applyAlignment="1">
      <alignment horizontal="center"/>
      <protection/>
    </xf>
    <xf numFmtId="0" fontId="41" fillId="0" borderId="18" xfId="46" applyFont="1" applyBorder="1" applyAlignment="1">
      <alignment horizontal="center"/>
      <protection/>
    </xf>
    <xf numFmtId="0" fontId="41" fillId="0" borderId="10" xfId="46" applyFont="1" applyBorder="1">
      <alignment/>
      <protection/>
    </xf>
    <xf numFmtId="43" fontId="41" fillId="0" borderId="18" xfId="38" applyNumberFormat="1" applyFont="1" applyBorder="1" applyAlignment="1">
      <alignment/>
    </xf>
    <xf numFmtId="4" fontId="41" fillId="0" borderId="0" xfId="46" applyNumberFormat="1" applyFont="1" applyBorder="1">
      <alignment/>
      <protection/>
    </xf>
    <xf numFmtId="4" fontId="41" fillId="0" borderId="18" xfId="46" applyNumberFormat="1" applyFont="1" applyBorder="1">
      <alignment/>
      <protection/>
    </xf>
    <xf numFmtId="43" fontId="41" fillId="0" borderId="18" xfId="38" applyFont="1" applyBorder="1" applyAlignment="1">
      <alignment horizontal="center"/>
    </xf>
    <xf numFmtId="0" fontId="0" fillId="0" borderId="18" xfId="0" applyBorder="1" applyAlignment="1">
      <alignment/>
    </xf>
    <xf numFmtId="0" fontId="63" fillId="0" borderId="18" xfId="0" applyFont="1" applyBorder="1" applyAlignment="1">
      <alignment horizontal="center"/>
    </xf>
    <xf numFmtId="43" fontId="41" fillId="0" borderId="15" xfId="38" applyNumberFormat="1" applyFont="1" applyBorder="1" applyAlignment="1">
      <alignment/>
    </xf>
    <xf numFmtId="0" fontId="0" fillId="0" borderId="15" xfId="0" applyBorder="1" applyAlignment="1">
      <alignment/>
    </xf>
    <xf numFmtId="0" fontId="40" fillId="0" borderId="20" xfId="46" applyFont="1" applyBorder="1" applyAlignment="1">
      <alignment horizontal="center"/>
      <protection/>
    </xf>
    <xf numFmtId="0" fontId="40" fillId="0" borderId="21" xfId="46" applyFont="1" applyBorder="1" applyAlignment="1">
      <alignment horizontal="center"/>
      <protection/>
    </xf>
    <xf numFmtId="43" fontId="40" fillId="0" borderId="20" xfId="38" applyNumberFormat="1" applyFont="1" applyBorder="1" applyAlignment="1">
      <alignment horizontal="center"/>
    </xf>
    <xf numFmtId="0" fontId="0" fillId="0" borderId="20" xfId="0" applyBorder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view="pageBreakPreview" zoomScale="95" zoomScaleSheetLayoutView="95" zoomScalePageLayoutView="0" workbookViewId="0" topLeftCell="A13">
      <selection activeCell="D30" sqref="D30"/>
    </sheetView>
  </sheetViews>
  <sheetFormatPr defaultColWidth="9.140625" defaultRowHeight="15"/>
  <cols>
    <col min="1" max="1" width="54.8515625" style="27" customWidth="1"/>
    <col min="2" max="2" width="5.421875" style="36" customWidth="1"/>
    <col min="3" max="4" width="13.421875" style="27" customWidth="1"/>
    <col min="5" max="5" width="28.00390625" style="0" customWidth="1"/>
  </cols>
  <sheetData>
    <row r="1" spans="1:4" ht="21">
      <c r="A1" s="46" t="s">
        <v>0</v>
      </c>
      <c r="B1" s="46"/>
      <c r="C1" s="46"/>
      <c r="D1" s="46"/>
    </row>
    <row r="2" spans="1:4" ht="21">
      <c r="A2" s="46" t="s">
        <v>10</v>
      </c>
      <c r="B2" s="46"/>
      <c r="C2" s="46"/>
      <c r="D2" s="46"/>
    </row>
    <row r="3" spans="1:4" ht="21">
      <c r="A3" s="47" t="s">
        <v>166</v>
      </c>
      <c r="B3" s="47"/>
      <c r="C3" s="47"/>
      <c r="D3" s="47"/>
    </row>
    <row r="4" spans="1:4" ht="19.5">
      <c r="A4" s="3" t="s">
        <v>1</v>
      </c>
      <c r="B4" s="4" t="s">
        <v>2</v>
      </c>
      <c r="C4" s="5" t="s">
        <v>3</v>
      </c>
      <c r="D4" s="4" t="s">
        <v>4</v>
      </c>
    </row>
    <row r="5" spans="1:4" ht="19.5">
      <c r="A5" s="6"/>
      <c r="B5" s="7" t="s">
        <v>5</v>
      </c>
      <c r="C5" s="8" t="s">
        <v>6</v>
      </c>
      <c r="D5" s="7" t="s">
        <v>6</v>
      </c>
    </row>
    <row r="6" spans="1:4" ht="19.5">
      <c r="A6" s="9" t="s">
        <v>7</v>
      </c>
      <c r="B6" s="30" t="s">
        <v>28</v>
      </c>
      <c r="C6" s="10"/>
      <c r="D6" s="11"/>
    </row>
    <row r="7" spans="1:4" ht="19.5">
      <c r="A7" s="12" t="s">
        <v>17</v>
      </c>
      <c r="B7" s="31" t="s">
        <v>29</v>
      </c>
      <c r="C7" s="2">
        <v>14555880.37</v>
      </c>
      <c r="D7" s="13"/>
    </row>
    <row r="8" spans="1:4" ht="19.5">
      <c r="A8" s="12" t="s">
        <v>18</v>
      </c>
      <c r="B8" s="31" t="s">
        <v>29</v>
      </c>
      <c r="C8" s="2">
        <v>13812971.99</v>
      </c>
      <c r="D8" s="13"/>
    </row>
    <row r="9" spans="1:4" ht="19.5">
      <c r="A9" s="12" t="s">
        <v>19</v>
      </c>
      <c r="B9" s="31" t="s">
        <v>29</v>
      </c>
      <c r="C9" s="2">
        <v>15272.29</v>
      </c>
      <c r="D9" s="13"/>
    </row>
    <row r="10" spans="1:4" ht="19.5">
      <c r="A10" s="12" t="s">
        <v>20</v>
      </c>
      <c r="B10" s="31" t="s">
        <v>29</v>
      </c>
      <c r="C10" s="2">
        <v>620</v>
      </c>
      <c r="D10" s="13"/>
    </row>
    <row r="11" spans="1:4" ht="19.5">
      <c r="A11" s="12" t="s">
        <v>21</v>
      </c>
      <c r="B11" s="31" t="s">
        <v>29</v>
      </c>
      <c r="C11" s="2">
        <v>6370570.4</v>
      </c>
      <c r="D11" s="13"/>
    </row>
    <row r="12" spans="1:4" ht="19.5">
      <c r="A12" s="12" t="s">
        <v>22</v>
      </c>
      <c r="B12" s="31" t="s">
        <v>29</v>
      </c>
      <c r="C12" s="2">
        <v>8330398.32</v>
      </c>
      <c r="D12" s="13"/>
    </row>
    <row r="13" spans="1:4" ht="19.5">
      <c r="A13" s="12" t="s">
        <v>39</v>
      </c>
      <c r="B13" s="31" t="s">
        <v>29</v>
      </c>
      <c r="C13" s="2">
        <v>6200</v>
      </c>
      <c r="D13" s="13"/>
    </row>
    <row r="14" spans="1:5" ht="19.5">
      <c r="A14" s="12" t="s">
        <v>23</v>
      </c>
      <c r="B14" s="31" t="s">
        <v>30</v>
      </c>
      <c r="C14" s="2">
        <v>14712608.04</v>
      </c>
      <c r="D14" s="13"/>
      <c r="E14" s="1">
        <f>SUM(C7:C14)</f>
        <v>57804521.41</v>
      </c>
    </row>
    <row r="15" spans="1:5" ht="19.5">
      <c r="A15" s="12" t="s">
        <v>24</v>
      </c>
      <c r="B15" s="31"/>
      <c r="C15" s="14">
        <v>1600000</v>
      </c>
      <c r="D15" s="15"/>
      <c r="E15" s="1"/>
    </row>
    <row r="16" spans="1:4" ht="19.5">
      <c r="A16" s="12" t="s">
        <v>25</v>
      </c>
      <c r="B16" s="31"/>
      <c r="C16" s="14">
        <v>143000</v>
      </c>
      <c r="D16" s="15"/>
    </row>
    <row r="17" spans="1:4" ht="19.5">
      <c r="A17" s="12" t="s">
        <v>11</v>
      </c>
      <c r="B17" s="31"/>
      <c r="C17" s="14">
        <v>2365701.82</v>
      </c>
      <c r="D17" s="15"/>
    </row>
    <row r="18" spans="1:4" ht="19.5">
      <c r="A18" s="12" t="s">
        <v>12</v>
      </c>
      <c r="B18" s="31" t="s">
        <v>31</v>
      </c>
      <c r="C18" s="14">
        <v>4952488.42</v>
      </c>
      <c r="D18" s="15"/>
    </row>
    <row r="19" spans="1:4" ht="19.5">
      <c r="A19" s="12" t="s">
        <v>13</v>
      </c>
      <c r="B19" s="31" t="s">
        <v>32</v>
      </c>
      <c r="C19" s="14"/>
      <c r="D19" s="15"/>
    </row>
    <row r="20" spans="1:4" ht="19.5">
      <c r="A20" s="12" t="s">
        <v>8</v>
      </c>
      <c r="B20" s="31" t="s">
        <v>33</v>
      </c>
      <c r="C20" s="13"/>
      <c r="D20" s="14">
        <v>27232900.88</v>
      </c>
    </row>
    <row r="21" spans="1:4" ht="19.5">
      <c r="A21" s="12" t="s">
        <v>9</v>
      </c>
      <c r="B21" s="31" t="s">
        <v>34</v>
      </c>
      <c r="C21" s="13"/>
      <c r="D21" s="14">
        <v>21052165.65</v>
      </c>
    </row>
    <row r="22" spans="1:4" ht="19.5">
      <c r="A22" s="12" t="s">
        <v>14</v>
      </c>
      <c r="B22" s="31" t="s">
        <v>35</v>
      </c>
      <c r="C22" s="13"/>
      <c r="D22" s="16">
        <v>7177391.28</v>
      </c>
    </row>
    <row r="23" spans="1:4" ht="19.5">
      <c r="A23" s="12" t="s">
        <v>15</v>
      </c>
      <c r="B23" s="31" t="s">
        <v>36</v>
      </c>
      <c r="C23" s="13"/>
      <c r="D23" s="16">
        <v>1467969.79</v>
      </c>
    </row>
    <row r="24" spans="1:4" ht="19.5">
      <c r="A24" s="12" t="s">
        <v>16</v>
      </c>
      <c r="B24" s="31" t="s">
        <v>38</v>
      </c>
      <c r="C24" s="13"/>
      <c r="D24" s="14">
        <v>7790756.76</v>
      </c>
    </row>
    <row r="25" spans="1:4" ht="19.5">
      <c r="A25" s="12" t="s">
        <v>26</v>
      </c>
      <c r="B25" s="31" t="s">
        <v>37</v>
      </c>
      <c r="C25" s="15"/>
      <c r="D25" s="14">
        <v>386245</v>
      </c>
    </row>
    <row r="26" spans="1:4" ht="19.5">
      <c r="A26" s="12" t="s">
        <v>27</v>
      </c>
      <c r="B26" s="32" t="s">
        <v>36</v>
      </c>
      <c r="C26" s="13"/>
      <c r="D26" s="17">
        <v>1758282.29</v>
      </c>
    </row>
    <row r="27" spans="1:4" ht="19.5">
      <c r="A27" s="18"/>
      <c r="B27" s="33"/>
      <c r="C27" s="19"/>
      <c r="D27" s="20"/>
    </row>
    <row r="28" spans="1:5" ht="20.25" thickBot="1">
      <c r="A28" s="21"/>
      <c r="B28" s="24"/>
      <c r="C28" s="42">
        <f>SUM(C7:C27)</f>
        <v>66865711.65</v>
      </c>
      <c r="D28" s="43">
        <f>SUM(D20:D27)</f>
        <v>66865711.65</v>
      </c>
      <c r="E28" s="1">
        <f>C28-D28</f>
        <v>0</v>
      </c>
    </row>
    <row r="29" spans="1:5" s="41" customFormat="1" ht="20.25" thickTop="1">
      <c r="A29" s="37"/>
      <c r="B29" s="38"/>
      <c r="C29" s="39"/>
      <c r="D29" s="39"/>
      <c r="E29" s="40"/>
    </row>
    <row r="30" spans="1:5" s="41" customFormat="1" ht="19.5">
      <c r="A30" s="37"/>
      <c r="B30" s="38"/>
      <c r="C30" s="39"/>
      <c r="D30" s="39"/>
      <c r="E30" s="40"/>
    </row>
    <row r="31" spans="1:4" s="28" customFormat="1" ht="19.5">
      <c r="A31" s="22"/>
      <c r="B31" s="24"/>
      <c r="C31" s="22"/>
      <c r="D31" s="23"/>
    </row>
    <row r="32" spans="1:4" s="28" customFormat="1" ht="19.5">
      <c r="A32" s="24"/>
      <c r="B32" s="24"/>
      <c r="C32" s="25"/>
      <c r="D32" s="23"/>
    </row>
    <row r="33" spans="1:4" s="28" customFormat="1" ht="19.5">
      <c r="A33" s="22"/>
      <c r="B33" s="24"/>
      <c r="C33" s="22"/>
      <c r="D33" s="23"/>
    </row>
    <row r="34" spans="1:4" s="28" customFormat="1" ht="19.5">
      <c r="A34" s="22"/>
      <c r="B34" s="24"/>
      <c r="C34" s="22"/>
      <c r="D34" s="23"/>
    </row>
    <row r="35" spans="1:4" s="28" customFormat="1" ht="19.5">
      <c r="A35" s="22"/>
      <c r="B35" s="24"/>
      <c r="C35" s="22"/>
      <c r="D35" s="23"/>
    </row>
    <row r="36" spans="1:4" s="28" customFormat="1" ht="14.25">
      <c r="A36" s="29"/>
      <c r="B36" s="34"/>
      <c r="C36" s="29"/>
      <c r="D36" s="29"/>
    </row>
    <row r="37" spans="1:4" s="28" customFormat="1" ht="14.25">
      <c r="A37" s="29"/>
      <c r="B37" s="34"/>
      <c r="C37" s="29"/>
      <c r="D37" s="29"/>
    </row>
    <row r="38" spans="1:4" s="28" customFormat="1" ht="14.25">
      <c r="A38" s="29"/>
      <c r="B38" s="34"/>
      <c r="C38" s="29"/>
      <c r="D38" s="29"/>
    </row>
    <row r="46" spans="1:4" ht="14.25">
      <c r="A46" s="23"/>
      <c r="B46" s="35"/>
      <c r="C46" s="23"/>
      <c r="D46" s="23"/>
    </row>
    <row r="47" spans="1:4" ht="14.25">
      <c r="A47" s="23"/>
      <c r="B47" s="35"/>
      <c r="C47" s="23"/>
      <c r="D47" s="23"/>
    </row>
    <row r="48" spans="1:4" ht="14.25">
      <c r="A48" s="23"/>
      <c r="B48" s="35"/>
      <c r="C48" s="23"/>
      <c r="D48" s="23"/>
    </row>
    <row r="49" spans="1:4" ht="14.25">
      <c r="A49" s="26"/>
      <c r="B49" s="35"/>
      <c r="C49" s="23"/>
      <c r="D49" s="23"/>
    </row>
  </sheetData>
  <sheetProtection/>
  <mergeCells count="3">
    <mergeCell ref="A1:D1"/>
    <mergeCell ref="A2:D2"/>
    <mergeCell ref="A3:D3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8"/>
  <sheetViews>
    <sheetView zoomScalePageLayoutView="0" workbookViewId="0" topLeftCell="A73">
      <selection activeCell="A9" sqref="A8:A9"/>
    </sheetView>
  </sheetViews>
  <sheetFormatPr defaultColWidth="9.140625" defaultRowHeight="15"/>
  <cols>
    <col min="1" max="1" width="59.7109375" style="0" customWidth="1"/>
    <col min="2" max="2" width="9.140625" style="0" bestFit="1" customWidth="1"/>
    <col min="3" max="4" width="13.421875" style="0" customWidth="1"/>
  </cols>
  <sheetData>
    <row r="1" spans="1:4" ht="21">
      <c r="A1" s="68" t="s">
        <v>171</v>
      </c>
      <c r="B1" s="68"/>
      <c r="C1" s="68"/>
      <c r="D1" s="68"/>
    </row>
    <row r="2" spans="1:4" ht="21">
      <c r="A2" s="69" t="s">
        <v>103</v>
      </c>
      <c r="B2" s="69"/>
      <c r="C2" s="69"/>
      <c r="D2" s="69"/>
    </row>
    <row r="3" spans="1:4" ht="21">
      <c r="A3" s="70" t="s">
        <v>172</v>
      </c>
      <c r="B3" s="70"/>
      <c r="C3" s="70"/>
      <c r="D3" s="70"/>
    </row>
    <row r="4" spans="1:4" ht="19.5">
      <c r="A4" s="71" t="s">
        <v>1</v>
      </c>
      <c r="B4" s="71" t="s">
        <v>104</v>
      </c>
      <c r="C4" s="71" t="s">
        <v>60</v>
      </c>
      <c r="D4" s="72" t="s">
        <v>173</v>
      </c>
    </row>
    <row r="5" spans="1:4" ht="19.5">
      <c r="A5" s="73"/>
      <c r="B5" s="74"/>
      <c r="C5" s="75" t="s">
        <v>105</v>
      </c>
      <c r="D5" s="76"/>
    </row>
    <row r="6" spans="1:4" ht="19.5">
      <c r="A6" s="77" t="s">
        <v>106</v>
      </c>
      <c r="B6" s="78"/>
      <c r="C6" s="79"/>
      <c r="D6" s="80"/>
    </row>
    <row r="7" spans="1:4" ht="19.5">
      <c r="A7" s="81" t="s">
        <v>174</v>
      </c>
      <c r="B7" s="82" t="s">
        <v>175</v>
      </c>
      <c r="C7" s="79"/>
      <c r="D7" s="80"/>
    </row>
    <row r="8" spans="1:4" ht="19.5">
      <c r="A8" s="83" t="s">
        <v>107</v>
      </c>
      <c r="B8" s="82" t="s">
        <v>176</v>
      </c>
      <c r="C8" s="84">
        <v>300000</v>
      </c>
      <c r="D8" s="80"/>
    </row>
    <row r="9" spans="1:4" ht="19.5">
      <c r="A9" s="83" t="s">
        <v>108</v>
      </c>
      <c r="B9" s="82" t="s">
        <v>177</v>
      </c>
      <c r="C9" s="84">
        <v>150000</v>
      </c>
      <c r="D9" s="80"/>
    </row>
    <row r="10" spans="1:4" ht="19.5">
      <c r="A10" s="83" t="s">
        <v>109</v>
      </c>
      <c r="B10" s="82" t="s">
        <v>178</v>
      </c>
      <c r="C10" s="84">
        <v>140000</v>
      </c>
      <c r="D10" s="80"/>
    </row>
    <row r="11" spans="1:4" ht="19.5">
      <c r="A11" s="85" t="s">
        <v>110</v>
      </c>
      <c r="B11" s="74"/>
      <c r="C11" s="86">
        <f>SUM(C8:C10)</f>
        <v>590000</v>
      </c>
      <c r="D11" s="87">
        <f>SUM(D8:D10)</f>
        <v>0</v>
      </c>
    </row>
    <row r="12" spans="1:4" ht="19.5">
      <c r="A12" s="77" t="s">
        <v>111</v>
      </c>
      <c r="B12" s="82" t="s">
        <v>179</v>
      </c>
      <c r="C12" s="88"/>
      <c r="D12" s="80"/>
    </row>
    <row r="13" spans="1:4" ht="19.5">
      <c r="A13" s="83" t="s">
        <v>112</v>
      </c>
      <c r="B13" s="82" t="s">
        <v>180</v>
      </c>
      <c r="C13" s="89">
        <v>450000</v>
      </c>
      <c r="D13" s="80">
        <v>56740</v>
      </c>
    </row>
    <row r="14" spans="1:4" ht="19.5">
      <c r="A14" s="83" t="s">
        <v>113</v>
      </c>
      <c r="B14" s="82" t="s">
        <v>181</v>
      </c>
      <c r="C14" s="89">
        <v>4000</v>
      </c>
      <c r="D14" s="80">
        <v>400</v>
      </c>
    </row>
    <row r="15" spans="1:4" ht="19.5">
      <c r="A15" s="83" t="s">
        <v>114</v>
      </c>
      <c r="B15" s="82" t="s">
        <v>182</v>
      </c>
      <c r="C15" s="89">
        <v>100000</v>
      </c>
      <c r="D15" s="80">
        <v>500</v>
      </c>
    </row>
    <row r="16" spans="1:4" ht="19.5">
      <c r="A16" s="83" t="s">
        <v>115</v>
      </c>
      <c r="B16" s="82" t="s">
        <v>183</v>
      </c>
      <c r="C16" s="89">
        <v>40000</v>
      </c>
      <c r="D16" s="80"/>
    </row>
    <row r="17" spans="1:4" ht="19.5">
      <c r="A17" s="83" t="s">
        <v>116</v>
      </c>
      <c r="B17" s="82" t="s">
        <v>184</v>
      </c>
      <c r="C17" s="89">
        <v>2000</v>
      </c>
      <c r="D17" s="80">
        <v>380</v>
      </c>
    </row>
    <row r="18" spans="1:4" ht="19.5">
      <c r="A18" s="83" t="s">
        <v>117</v>
      </c>
      <c r="B18" s="82" t="s">
        <v>185</v>
      </c>
      <c r="C18" s="89">
        <v>5000</v>
      </c>
      <c r="D18" s="80">
        <v>40</v>
      </c>
    </row>
    <row r="19" spans="1:4" ht="19.5">
      <c r="A19" s="85" t="s">
        <v>110</v>
      </c>
      <c r="B19" s="74"/>
      <c r="C19" s="86">
        <f>SUM(C13:C18)</f>
        <v>601000</v>
      </c>
      <c r="D19" s="87">
        <f>SUM(D13:D18)</f>
        <v>58060</v>
      </c>
    </row>
    <row r="20" spans="1:4" ht="19.5">
      <c r="A20" s="77" t="s">
        <v>186</v>
      </c>
      <c r="B20" s="82" t="s">
        <v>187</v>
      </c>
      <c r="C20" s="79"/>
      <c r="D20" s="80"/>
    </row>
    <row r="21" spans="1:4" ht="19.5">
      <c r="A21" s="83" t="s">
        <v>118</v>
      </c>
      <c r="B21" s="82" t="s">
        <v>188</v>
      </c>
      <c r="C21" s="89">
        <v>140000</v>
      </c>
      <c r="D21" s="80">
        <v>114000</v>
      </c>
    </row>
    <row r="22" spans="1:4" ht="19.5">
      <c r="A22" s="83" t="s">
        <v>119</v>
      </c>
      <c r="B22" s="82" t="s">
        <v>189</v>
      </c>
      <c r="C22" s="89">
        <v>250000</v>
      </c>
      <c r="D22" s="80"/>
    </row>
    <row r="23" spans="1:4" ht="19.5">
      <c r="A23" s="83" t="s">
        <v>120</v>
      </c>
      <c r="B23" s="82" t="s">
        <v>190</v>
      </c>
      <c r="C23" s="90">
        <v>3000</v>
      </c>
      <c r="D23" s="80"/>
    </row>
    <row r="24" spans="1:4" ht="19.5">
      <c r="A24" s="85" t="s">
        <v>110</v>
      </c>
      <c r="B24" s="74"/>
      <c r="C24" s="91">
        <f>SUM(C21:C23)</f>
        <v>393000</v>
      </c>
      <c r="D24" s="92">
        <f>SUM(D21:D23)</f>
        <v>114000</v>
      </c>
    </row>
    <row r="25" spans="1:4" ht="19.5">
      <c r="A25" s="93" t="s">
        <v>121</v>
      </c>
      <c r="B25" s="82" t="s">
        <v>191</v>
      </c>
      <c r="C25" s="79"/>
      <c r="D25" s="80"/>
    </row>
    <row r="26" spans="1:4" ht="19.5">
      <c r="A26" s="83" t="s">
        <v>122</v>
      </c>
      <c r="B26" s="82" t="s">
        <v>192</v>
      </c>
      <c r="C26" s="89">
        <v>10000</v>
      </c>
      <c r="D26" s="80">
        <v>1730</v>
      </c>
    </row>
    <row r="27" spans="1:4" ht="19.5">
      <c r="A27" s="83" t="s">
        <v>123</v>
      </c>
      <c r="B27" s="82" t="s">
        <v>193</v>
      </c>
      <c r="C27" s="89">
        <v>50000</v>
      </c>
      <c r="D27" s="80">
        <v>78000</v>
      </c>
    </row>
    <row r="28" spans="1:4" ht="19.5">
      <c r="A28" s="83" t="s">
        <v>124</v>
      </c>
      <c r="B28" s="82" t="s">
        <v>194</v>
      </c>
      <c r="C28" s="89">
        <v>20000</v>
      </c>
      <c r="D28" s="80">
        <v>3750</v>
      </c>
    </row>
    <row r="29" spans="1:4" ht="19.5">
      <c r="A29" s="85" t="s">
        <v>110</v>
      </c>
      <c r="B29" s="74"/>
      <c r="C29" s="86">
        <f>SUM(C26:C28)</f>
        <v>80000</v>
      </c>
      <c r="D29" s="87">
        <f>SUM(D26:D28)</f>
        <v>83480</v>
      </c>
    </row>
    <row r="30" spans="1:4" ht="19.5">
      <c r="A30" s="93" t="s">
        <v>125</v>
      </c>
      <c r="B30" s="74"/>
      <c r="C30" s="94"/>
      <c r="D30" s="95"/>
    </row>
    <row r="31" spans="1:4" ht="19.5">
      <c r="A31" s="93" t="s">
        <v>195</v>
      </c>
      <c r="B31" s="82" t="s">
        <v>196</v>
      </c>
      <c r="C31" s="94"/>
      <c r="D31" s="95"/>
    </row>
    <row r="32" spans="1:4" ht="19.5">
      <c r="A32" s="83" t="s">
        <v>126</v>
      </c>
      <c r="B32" s="96">
        <v>1001</v>
      </c>
      <c r="C32" s="89">
        <v>10000000</v>
      </c>
      <c r="D32" s="80">
        <v>1619243.94</v>
      </c>
    </row>
    <row r="33" spans="1:4" ht="19.5">
      <c r="A33" s="83" t="s">
        <v>127</v>
      </c>
      <c r="B33" s="96">
        <v>1001</v>
      </c>
      <c r="C33" s="89">
        <v>4500000</v>
      </c>
      <c r="D33" s="80">
        <v>852312.87</v>
      </c>
    </row>
    <row r="34" spans="1:4" ht="19.5">
      <c r="A34" s="83" t="s">
        <v>128</v>
      </c>
      <c r="B34" s="96">
        <v>1005</v>
      </c>
      <c r="C34" s="89">
        <v>2000000</v>
      </c>
      <c r="D34" s="80">
        <v>560302.66</v>
      </c>
    </row>
    <row r="35" spans="1:4" ht="19.5">
      <c r="A35" s="83" t="s">
        <v>129</v>
      </c>
      <c r="B35" s="96">
        <v>1006</v>
      </c>
      <c r="C35" s="89">
        <v>4500000</v>
      </c>
      <c r="D35" s="80">
        <v>855357.06</v>
      </c>
    </row>
    <row r="36" spans="1:4" ht="19.5">
      <c r="A36" s="83" t="s">
        <v>130</v>
      </c>
      <c r="B36" s="96">
        <v>1010</v>
      </c>
      <c r="C36" s="89">
        <v>50000</v>
      </c>
      <c r="D36" s="80"/>
    </row>
    <row r="37" spans="1:4" ht="19.5">
      <c r="A37" s="83" t="s">
        <v>131</v>
      </c>
      <c r="B37" s="96">
        <v>1011</v>
      </c>
      <c r="C37" s="89">
        <v>190000</v>
      </c>
      <c r="D37" s="80">
        <v>43304.75</v>
      </c>
    </row>
    <row r="38" spans="1:4" ht="19.5">
      <c r="A38" s="83" t="s">
        <v>132</v>
      </c>
      <c r="B38" s="96">
        <v>1013</v>
      </c>
      <c r="C38" s="89">
        <v>1700000</v>
      </c>
      <c r="D38" s="80">
        <v>227601</v>
      </c>
    </row>
    <row r="39" spans="1:4" ht="19.5">
      <c r="A39" s="83" t="s">
        <v>133</v>
      </c>
      <c r="B39" s="96">
        <v>1004</v>
      </c>
      <c r="C39" s="89">
        <v>50000</v>
      </c>
      <c r="D39" s="80"/>
    </row>
    <row r="40" spans="1:4" ht="19.5">
      <c r="A40" s="85"/>
      <c r="B40" s="74"/>
      <c r="C40" s="86">
        <f>SUM(C32:C39)</f>
        <v>22990000</v>
      </c>
      <c r="D40" s="87">
        <f>SUM(D32:D39)</f>
        <v>4158122.2800000003</v>
      </c>
    </row>
    <row r="41" spans="1:4" ht="19.5">
      <c r="A41" s="77" t="s">
        <v>134</v>
      </c>
      <c r="B41" s="78"/>
      <c r="C41" s="79"/>
      <c r="D41" s="80"/>
    </row>
    <row r="42" spans="1:4" ht="19.5">
      <c r="A42" s="97" t="s">
        <v>197</v>
      </c>
      <c r="B42" s="96">
        <v>2000</v>
      </c>
      <c r="C42" s="79"/>
      <c r="D42" s="80"/>
    </row>
    <row r="43" spans="1:4" ht="19.5">
      <c r="A43" s="83" t="s">
        <v>135</v>
      </c>
      <c r="B43" s="96">
        <v>2001</v>
      </c>
      <c r="C43" s="89"/>
      <c r="D43" s="80">
        <v>1139539</v>
      </c>
    </row>
    <row r="44" spans="1:4" ht="19.5">
      <c r="A44" s="83" t="s">
        <v>136</v>
      </c>
      <c r="B44" s="96">
        <v>2002</v>
      </c>
      <c r="C44" s="89">
        <v>19000000</v>
      </c>
      <c r="D44" s="80"/>
    </row>
    <row r="45" spans="1:4" ht="19.5">
      <c r="A45" s="83" t="s">
        <v>198</v>
      </c>
      <c r="B45" s="96"/>
      <c r="C45" s="89"/>
      <c r="D45" s="98">
        <v>475790</v>
      </c>
    </row>
    <row r="46" spans="1:4" ht="19.5">
      <c r="A46" s="99" t="s">
        <v>199</v>
      </c>
      <c r="B46" s="100"/>
      <c r="C46" s="101"/>
      <c r="D46" s="102">
        <v>1107400</v>
      </c>
    </row>
    <row r="47" spans="1:4" ht="19.5">
      <c r="A47" s="103"/>
      <c r="B47" s="103" t="s">
        <v>78</v>
      </c>
      <c r="C47" s="104"/>
      <c r="D47" s="105"/>
    </row>
    <row r="48" spans="1:4" ht="19.5">
      <c r="A48" s="71" t="s">
        <v>1</v>
      </c>
      <c r="B48" s="71" t="s">
        <v>104</v>
      </c>
      <c r="C48" s="71" t="s">
        <v>60</v>
      </c>
      <c r="D48" s="72" t="s">
        <v>173</v>
      </c>
    </row>
    <row r="49" spans="1:4" ht="19.5">
      <c r="A49" s="106"/>
      <c r="B49" s="75"/>
      <c r="C49" s="75" t="s">
        <v>105</v>
      </c>
      <c r="D49" s="76"/>
    </row>
    <row r="50" spans="1:4" ht="19.5">
      <c r="A50" s="83" t="s">
        <v>200</v>
      </c>
      <c r="B50" s="96"/>
      <c r="C50" s="89"/>
      <c r="D50" s="98">
        <v>21000</v>
      </c>
    </row>
    <row r="51" spans="1:4" ht="19.5">
      <c r="A51" s="83" t="s">
        <v>201</v>
      </c>
      <c r="B51" s="96"/>
      <c r="C51" s="89"/>
      <c r="D51" s="98">
        <v>20000</v>
      </c>
    </row>
    <row r="52" spans="1:4" ht="19.5">
      <c r="A52" s="83"/>
      <c r="B52" s="96"/>
      <c r="C52" s="89"/>
      <c r="D52" s="98"/>
    </row>
    <row r="53" spans="1:4" ht="20.25" thickBot="1">
      <c r="A53" s="107" t="s">
        <v>110</v>
      </c>
      <c r="B53" s="75"/>
      <c r="C53" s="108">
        <f>SUM(C43:C44)</f>
        <v>19000000</v>
      </c>
      <c r="D53" s="109">
        <f>SUM(D41:D52)</f>
        <v>2763729</v>
      </c>
    </row>
    <row r="54" spans="1:4" ht="21" thickBot="1">
      <c r="A54" s="110" t="s">
        <v>137</v>
      </c>
      <c r="B54" s="111"/>
      <c r="C54" s="112">
        <f>C11+C19+C24+C29+C40+C53</f>
        <v>43654000</v>
      </c>
      <c r="D54" s="113">
        <f>D11+D19+D24+D29+D40+D53</f>
        <v>7177391.28</v>
      </c>
    </row>
    <row r="55" spans="1:4" ht="19.5">
      <c r="A55" s="114" t="s">
        <v>138</v>
      </c>
      <c r="B55" s="115"/>
      <c r="C55" s="94"/>
      <c r="D55" s="116"/>
    </row>
    <row r="56" spans="1:4" ht="19.5">
      <c r="A56" s="117" t="s">
        <v>202</v>
      </c>
      <c r="B56" s="88">
        <v>3000</v>
      </c>
      <c r="C56" s="94"/>
      <c r="D56" s="118"/>
    </row>
    <row r="57" spans="1:4" ht="19.5">
      <c r="A57" s="119" t="s">
        <v>139</v>
      </c>
      <c r="B57" s="88">
        <v>3001</v>
      </c>
      <c r="C57" s="94"/>
      <c r="D57" s="118"/>
    </row>
    <row r="58" spans="1:4" ht="19.5">
      <c r="A58" s="120" t="s">
        <v>140</v>
      </c>
      <c r="B58" s="96">
        <v>3002</v>
      </c>
      <c r="C58" s="94"/>
      <c r="D58" s="118"/>
    </row>
    <row r="59" spans="1:4" ht="19.5">
      <c r="A59" s="120" t="s">
        <v>141</v>
      </c>
      <c r="B59" s="96">
        <v>3003</v>
      </c>
      <c r="C59" s="94"/>
      <c r="D59" s="118">
        <v>757500</v>
      </c>
    </row>
    <row r="60" spans="1:4" ht="19.5">
      <c r="A60" s="120" t="s">
        <v>142</v>
      </c>
      <c r="B60" s="96"/>
      <c r="C60" s="94"/>
      <c r="D60" s="118"/>
    </row>
    <row r="61" spans="1:4" ht="19.5">
      <c r="A61" s="121" t="s">
        <v>143</v>
      </c>
      <c r="B61" s="96">
        <v>3004</v>
      </c>
      <c r="C61" s="94"/>
      <c r="D61" s="118">
        <v>3924600</v>
      </c>
    </row>
    <row r="62" spans="1:4" ht="19.5">
      <c r="A62" s="120" t="s">
        <v>144</v>
      </c>
      <c r="B62" s="96">
        <v>3005</v>
      </c>
      <c r="C62" s="94"/>
      <c r="D62" s="118">
        <v>2451196.76</v>
      </c>
    </row>
    <row r="63" spans="1:4" ht="19.5">
      <c r="A63" s="120" t="s">
        <v>145</v>
      </c>
      <c r="B63" s="96">
        <v>3006</v>
      </c>
      <c r="C63" s="94"/>
      <c r="D63" s="118">
        <v>58085</v>
      </c>
    </row>
    <row r="64" spans="1:4" ht="19.5">
      <c r="A64" s="120" t="s">
        <v>146</v>
      </c>
      <c r="B64" s="96"/>
      <c r="C64" s="94"/>
      <c r="D64" s="118"/>
    </row>
    <row r="65" spans="1:4" ht="19.5">
      <c r="A65" s="120" t="s">
        <v>203</v>
      </c>
      <c r="B65" s="96">
        <v>3007</v>
      </c>
      <c r="C65" s="94"/>
      <c r="D65" s="118">
        <v>265350</v>
      </c>
    </row>
    <row r="66" spans="1:4" ht="19.5">
      <c r="A66" s="120" t="s">
        <v>204</v>
      </c>
      <c r="B66" s="96"/>
      <c r="C66" s="94"/>
      <c r="D66" s="118"/>
    </row>
    <row r="67" spans="1:4" ht="19.5">
      <c r="A67" s="120" t="s">
        <v>205</v>
      </c>
      <c r="B67" s="96">
        <v>3008</v>
      </c>
      <c r="C67" s="94"/>
      <c r="D67" s="118">
        <v>171675</v>
      </c>
    </row>
    <row r="68" spans="1:4" ht="19.5">
      <c r="A68" s="120" t="s">
        <v>206</v>
      </c>
      <c r="B68" s="96"/>
      <c r="C68" s="94"/>
      <c r="D68" s="118"/>
    </row>
    <row r="69" spans="1:4" ht="19.5">
      <c r="A69" s="120" t="s">
        <v>207</v>
      </c>
      <c r="B69" s="96">
        <v>3009</v>
      </c>
      <c r="C69" s="94"/>
      <c r="D69" s="118">
        <v>162350</v>
      </c>
    </row>
    <row r="70" spans="1:4" ht="19.5">
      <c r="A70" s="120" t="s">
        <v>208</v>
      </c>
      <c r="B70" s="96"/>
      <c r="C70" s="94"/>
      <c r="D70" s="118"/>
    </row>
    <row r="71" spans="1:4" ht="19.5">
      <c r="A71" s="120" t="s">
        <v>209</v>
      </c>
      <c r="B71" s="96">
        <v>3010</v>
      </c>
      <c r="C71" s="94"/>
      <c r="D71" s="118"/>
    </row>
    <row r="72" spans="1:4" ht="19.5">
      <c r="A72" s="120" t="s">
        <v>147</v>
      </c>
      <c r="B72" s="96"/>
      <c r="C72" s="94"/>
      <c r="D72" s="118"/>
    </row>
    <row r="73" spans="1:4" ht="19.5">
      <c r="A73" s="120" t="s">
        <v>210</v>
      </c>
      <c r="B73" s="96">
        <v>3011</v>
      </c>
      <c r="C73" s="94"/>
      <c r="D73" s="118"/>
    </row>
    <row r="74" spans="1:4" ht="19.5">
      <c r="A74" s="120" t="s">
        <v>211</v>
      </c>
      <c r="B74" s="96">
        <v>3012</v>
      </c>
      <c r="C74" s="94"/>
      <c r="D74" s="118"/>
    </row>
    <row r="75" spans="1:4" ht="19.5">
      <c r="A75" s="120" t="s">
        <v>148</v>
      </c>
      <c r="B75" s="74"/>
      <c r="C75" s="94"/>
      <c r="D75" s="118"/>
    </row>
    <row r="76" spans="1:4" ht="19.5">
      <c r="A76" s="120"/>
      <c r="B76" s="74"/>
      <c r="C76" s="94"/>
      <c r="D76" s="118"/>
    </row>
    <row r="77" spans="1:4" ht="19.5">
      <c r="A77" s="120"/>
      <c r="B77" s="74"/>
      <c r="C77" s="94"/>
      <c r="D77" s="118"/>
    </row>
    <row r="78" spans="1:4" ht="19.5">
      <c r="A78" s="122" t="s">
        <v>110</v>
      </c>
      <c r="B78" s="75"/>
      <c r="C78" s="123" t="s">
        <v>149</v>
      </c>
      <c r="D78" s="124">
        <f>SUM(D55:D77)</f>
        <v>7790756.76</v>
      </c>
    </row>
  </sheetData>
  <sheetProtection/>
  <mergeCells count="3">
    <mergeCell ref="A1:D1"/>
    <mergeCell ref="A2:D2"/>
    <mergeCell ref="A3:D3"/>
  </mergeCells>
  <printOptions/>
  <pageMargins left="0.5118110236220472" right="0.5118110236220472" top="0.15748031496062992" bottom="0.15748031496062992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0">
      <selection activeCell="B7" sqref="B7"/>
    </sheetView>
  </sheetViews>
  <sheetFormatPr defaultColWidth="9.140625" defaultRowHeight="15"/>
  <cols>
    <col min="1" max="1" width="9.00390625" style="44" customWidth="1"/>
    <col min="2" max="2" width="49.8515625" style="44" customWidth="1"/>
    <col min="3" max="6" width="15.00390625" style="44" customWidth="1"/>
    <col min="7" max="16384" width="9.00390625" style="44" customWidth="1"/>
  </cols>
  <sheetData>
    <row r="1" spans="1:6" ht="25.5">
      <c r="A1" s="48"/>
      <c r="B1" s="49"/>
      <c r="C1" s="49"/>
      <c r="D1" s="50"/>
      <c r="E1" s="50"/>
      <c r="F1" s="49"/>
    </row>
    <row r="2" spans="1:6" ht="25.5">
      <c r="A2" s="48"/>
      <c r="B2" s="49"/>
      <c r="C2" s="49"/>
      <c r="D2" s="50"/>
      <c r="E2" s="50"/>
      <c r="F2" s="48" t="s">
        <v>40</v>
      </c>
    </row>
    <row r="3" spans="1:6" ht="27.75">
      <c r="A3" s="51" t="s">
        <v>41</v>
      </c>
      <c r="B3" s="51"/>
      <c r="C3" s="51"/>
      <c r="D3" s="51"/>
      <c r="E3" s="51"/>
      <c r="F3" s="51"/>
    </row>
    <row r="4" spans="1:6" ht="27.75">
      <c r="A4" s="51" t="s">
        <v>42</v>
      </c>
      <c r="B4" s="51"/>
      <c r="C4" s="51"/>
      <c r="D4" s="51"/>
      <c r="E4" s="51"/>
      <c r="F4" s="51"/>
    </row>
    <row r="5" spans="1:6" ht="27.75">
      <c r="A5" s="51" t="s">
        <v>167</v>
      </c>
      <c r="B5" s="51"/>
      <c r="C5" s="51"/>
      <c r="D5" s="51"/>
      <c r="E5" s="51"/>
      <c r="F5" s="51"/>
    </row>
    <row r="6" spans="1:6" ht="25.5">
      <c r="A6" s="52" t="s">
        <v>43</v>
      </c>
      <c r="B6" s="52" t="s">
        <v>1</v>
      </c>
      <c r="C6" s="52" t="s">
        <v>44</v>
      </c>
      <c r="D6" s="53" t="s">
        <v>168</v>
      </c>
      <c r="E6" s="53" t="s">
        <v>169</v>
      </c>
      <c r="F6" s="52" t="s">
        <v>45</v>
      </c>
    </row>
    <row r="7" spans="1:6" ht="25.5">
      <c r="A7" s="54">
        <v>1</v>
      </c>
      <c r="B7" s="55" t="s">
        <v>46</v>
      </c>
      <c r="C7" s="56">
        <v>7292.7</v>
      </c>
      <c r="D7" s="57"/>
      <c r="E7" s="56"/>
      <c r="F7" s="58">
        <f>C7+D7-E7</f>
        <v>7292.7</v>
      </c>
    </row>
    <row r="8" spans="1:6" ht="25.5">
      <c r="A8" s="59">
        <v>2</v>
      </c>
      <c r="B8" s="60" t="s">
        <v>47</v>
      </c>
      <c r="C8" s="61">
        <v>8751.24</v>
      </c>
      <c r="D8" s="62"/>
      <c r="E8" s="61"/>
      <c r="F8" s="63">
        <f>C8+D8-E8</f>
        <v>8751.24</v>
      </c>
    </row>
    <row r="9" spans="1:6" ht="25.5">
      <c r="A9" s="59">
        <v>3</v>
      </c>
      <c r="B9" s="60" t="s">
        <v>48</v>
      </c>
      <c r="C9" s="61">
        <v>894115.75</v>
      </c>
      <c r="D9" s="62"/>
      <c r="E9" s="61">
        <v>43900</v>
      </c>
      <c r="F9" s="63">
        <f aca="true" t="shared" si="0" ref="F9:F14">C9+D9-E9</f>
        <v>850215.75</v>
      </c>
    </row>
    <row r="10" spans="1:6" ht="25.5">
      <c r="A10" s="59">
        <v>4</v>
      </c>
      <c r="B10" s="60" t="s">
        <v>49</v>
      </c>
      <c r="C10" s="61">
        <v>2614.36</v>
      </c>
      <c r="D10" s="62">
        <v>1903.03</v>
      </c>
      <c r="E10" s="61">
        <v>2614.36</v>
      </c>
      <c r="F10" s="63">
        <f t="shared" si="0"/>
        <v>1903.0300000000002</v>
      </c>
    </row>
    <row r="11" spans="1:6" ht="25.5">
      <c r="A11" s="59">
        <v>5</v>
      </c>
      <c r="B11" s="60" t="s">
        <v>50</v>
      </c>
      <c r="C11" s="61">
        <v>122218.07</v>
      </c>
      <c r="D11" s="62"/>
      <c r="E11" s="61"/>
      <c r="F11" s="63">
        <f t="shared" si="0"/>
        <v>122218.07</v>
      </c>
    </row>
    <row r="12" spans="1:6" ht="25.5">
      <c r="A12" s="59">
        <v>6</v>
      </c>
      <c r="B12" s="60" t="s">
        <v>51</v>
      </c>
      <c r="C12" s="61"/>
      <c r="D12" s="62">
        <v>476969</v>
      </c>
      <c r="E12" s="61"/>
      <c r="F12" s="63">
        <f t="shared" si="0"/>
        <v>476969</v>
      </c>
    </row>
    <row r="13" spans="1:6" ht="25.5">
      <c r="A13" s="59">
        <v>7</v>
      </c>
      <c r="B13" s="60" t="s">
        <v>170</v>
      </c>
      <c r="C13" s="61"/>
      <c r="D13" s="62">
        <v>620</v>
      </c>
      <c r="E13" s="61"/>
      <c r="F13" s="63">
        <f t="shared" si="0"/>
        <v>620</v>
      </c>
    </row>
    <row r="14" spans="1:6" ht="25.5">
      <c r="A14" s="59">
        <v>8</v>
      </c>
      <c r="B14" s="60" t="s">
        <v>52</v>
      </c>
      <c r="C14" s="64">
        <v>252</v>
      </c>
      <c r="D14" s="65">
        <v>13131</v>
      </c>
      <c r="E14" s="61">
        <v>13383</v>
      </c>
      <c r="F14" s="63">
        <f t="shared" si="0"/>
        <v>0</v>
      </c>
    </row>
    <row r="15" spans="1:6" ht="26.25" thickBot="1">
      <c r="A15" s="66" t="s">
        <v>53</v>
      </c>
      <c r="B15" s="66"/>
      <c r="C15" s="67">
        <f>SUM(C7:C14)</f>
        <v>1035244.1199999999</v>
      </c>
      <c r="D15" s="67">
        <f>SUM(D7:D14)</f>
        <v>492623.03</v>
      </c>
      <c r="E15" s="67">
        <f>SUM(E7:E14)</f>
        <v>59897.36</v>
      </c>
      <c r="F15" s="67">
        <f>SUM(F7:F14)</f>
        <v>1467969.79</v>
      </c>
    </row>
    <row r="16" ht="25.5" thickTop="1"/>
  </sheetData>
  <sheetProtection/>
  <mergeCells count="4">
    <mergeCell ref="A15:B15"/>
    <mergeCell ref="A3:F3"/>
    <mergeCell ref="A4:F4"/>
    <mergeCell ref="A5:F5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B1">
      <selection activeCell="C7" sqref="C7"/>
    </sheetView>
  </sheetViews>
  <sheetFormatPr defaultColWidth="9.140625" defaultRowHeight="15"/>
  <cols>
    <col min="1" max="1" width="9.140625" style="45" bestFit="1" customWidth="1"/>
    <col min="2" max="2" width="51.57421875" style="0" customWidth="1"/>
    <col min="3" max="3" width="14.421875" style="0" customWidth="1"/>
    <col min="4" max="4" width="14.140625" style="0" customWidth="1"/>
    <col min="6" max="6" width="13.8515625" style="0" customWidth="1"/>
    <col min="7" max="7" width="10.421875" style="0" customWidth="1"/>
  </cols>
  <sheetData>
    <row r="1" spans="1:6" ht="21">
      <c r="A1"/>
      <c r="F1" s="48" t="s">
        <v>150</v>
      </c>
    </row>
    <row r="2" spans="1:6" ht="31.5">
      <c r="A2" s="185" t="s">
        <v>151</v>
      </c>
      <c r="B2" s="185"/>
      <c r="C2" s="185"/>
      <c r="D2" s="185"/>
      <c r="E2" s="185"/>
      <c r="F2" s="185"/>
    </row>
    <row r="3" spans="1:6" ht="24.75">
      <c r="A3" s="186" t="s">
        <v>152</v>
      </c>
      <c r="B3" s="186"/>
      <c r="C3" s="186"/>
      <c r="D3" s="186"/>
      <c r="E3" s="186"/>
      <c r="F3" s="186"/>
    </row>
    <row r="4" spans="1:6" ht="24.75">
      <c r="A4" s="187" t="s">
        <v>217</v>
      </c>
      <c r="B4" s="187"/>
      <c r="C4" s="187"/>
      <c r="D4" s="187"/>
      <c r="E4" s="187"/>
      <c r="F4" s="187"/>
    </row>
    <row r="5" spans="1:7" ht="24.75">
      <c r="A5" s="188" t="s">
        <v>43</v>
      </c>
      <c r="B5" s="188" t="s">
        <v>1</v>
      </c>
      <c r="C5" s="189" t="s">
        <v>218</v>
      </c>
      <c r="D5" s="188" t="s">
        <v>105</v>
      </c>
      <c r="E5" s="188" t="s">
        <v>153</v>
      </c>
      <c r="F5" s="188" t="s">
        <v>154</v>
      </c>
      <c r="G5" s="190" t="s">
        <v>155</v>
      </c>
    </row>
    <row r="6" spans="1:7" ht="24.75">
      <c r="A6" s="191">
        <v>1</v>
      </c>
      <c r="B6" s="192" t="s">
        <v>156</v>
      </c>
      <c r="C6" s="193">
        <v>1139539</v>
      </c>
      <c r="D6" s="194"/>
      <c r="E6" s="195"/>
      <c r="F6" s="196">
        <f>C6+D6-E6</f>
        <v>1139539</v>
      </c>
      <c r="G6" s="197"/>
    </row>
    <row r="7" spans="1:7" ht="24.75">
      <c r="A7" s="198">
        <v>1</v>
      </c>
      <c r="B7" s="199" t="s">
        <v>157</v>
      </c>
      <c r="C7" s="200"/>
      <c r="D7" s="201">
        <v>2451196.76</v>
      </c>
      <c r="E7" s="202"/>
      <c r="F7" s="203">
        <f>C7+D7-E7</f>
        <v>2451196.76</v>
      </c>
      <c r="G7" s="204"/>
    </row>
    <row r="8" spans="1:7" ht="24.75">
      <c r="A8" s="198">
        <v>2</v>
      </c>
      <c r="B8" s="199" t="s">
        <v>158</v>
      </c>
      <c r="C8" s="200"/>
      <c r="D8" s="201">
        <v>58085</v>
      </c>
      <c r="E8" s="202"/>
      <c r="F8" s="203">
        <f>C8+D8-E8</f>
        <v>58085</v>
      </c>
      <c r="G8" s="204"/>
    </row>
    <row r="9" spans="1:7" ht="24.75">
      <c r="A9" s="198">
        <v>3</v>
      </c>
      <c r="B9" s="199" t="s">
        <v>159</v>
      </c>
      <c r="C9" s="200"/>
      <c r="D9" s="201">
        <v>3924600</v>
      </c>
      <c r="E9" s="202"/>
      <c r="F9" s="203">
        <f aca="true" t="shared" si="0" ref="F9:F15">C9+D9-E9</f>
        <v>3924600</v>
      </c>
      <c r="G9" s="205"/>
    </row>
    <row r="10" spans="1:7" ht="24.75">
      <c r="A10" s="198">
        <v>4</v>
      </c>
      <c r="B10" s="199" t="s">
        <v>160</v>
      </c>
      <c r="C10" s="200"/>
      <c r="D10" s="201">
        <v>757500</v>
      </c>
      <c r="E10" s="202"/>
      <c r="F10" s="203">
        <f t="shared" si="0"/>
        <v>757500</v>
      </c>
      <c r="G10" s="204"/>
    </row>
    <row r="11" spans="1:7" ht="24.75">
      <c r="A11" s="198">
        <v>5</v>
      </c>
      <c r="B11" s="199" t="s">
        <v>161</v>
      </c>
      <c r="C11" s="200"/>
      <c r="D11" s="201">
        <v>599375</v>
      </c>
      <c r="E11" s="202"/>
      <c r="F11" s="203">
        <f t="shared" si="0"/>
        <v>599375</v>
      </c>
      <c r="G11" s="204"/>
    </row>
    <row r="12" spans="1:7" ht="24.75">
      <c r="A12" s="198">
        <v>6</v>
      </c>
      <c r="B12" s="199" t="s">
        <v>162</v>
      </c>
      <c r="C12" s="200"/>
      <c r="D12" s="201"/>
      <c r="E12" s="202"/>
      <c r="F12" s="203">
        <f t="shared" si="0"/>
        <v>0</v>
      </c>
      <c r="G12" s="204"/>
    </row>
    <row r="13" spans="1:7" ht="24.75">
      <c r="A13" s="198">
        <v>7</v>
      </c>
      <c r="B13" s="199" t="s">
        <v>163</v>
      </c>
      <c r="C13" s="200"/>
      <c r="D13" s="201"/>
      <c r="E13" s="202"/>
      <c r="F13" s="203">
        <f t="shared" si="0"/>
        <v>0</v>
      </c>
      <c r="G13" s="204"/>
    </row>
    <row r="14" spans="1:7" ht="24.75">
      <c r="A14" s="198">
        <v>8</v>
      </c>
      <c r="B14" s="199" t="s">
        <v>164</v>
      </c>
      <c r="C14" s="200"/>
      <c r="D14" s="201"/>
      <c r="E14" s="202"/>
      <c r="F14" s="203">
        <f t="shared" si="0"/>
        <v>0</v>
      </c>
      <c r="G14" s="204"/>
    </row>
    <row r="15" spans="1:7" ht="24.75">
      <c r="A15" s="198">
        <v>9</v>
      </c>
      <c r="B15" s="199" t="s">
        <v>165</v>
      </c>
      <c r="C15" s="206"/>
      <c r="D15" s="201"/>
      <c r="E15" s="202"/>
      <c r="F15" s="203">
        <f t="shared" si="0"/>
        <v>0</v>
      </c>
      <c r="G15" s="207"/>
    </row>
    <row r="16" spans="1:7" ht="25.5" thickBot="1">
      <c r="A16" s="208"/>
      <c r="B16" s="209" t="s">
        <v>110</v>
      </c>
      <c r="C16" s="210">
        <f>SUM(C6:C15)</f>
        <v>1139539</v>
      </c>
      <c r="D16" s="210">
        <f>SUM(D6:D15)</f>
        <v>7790756.76</v>
      </c>
      <c r="E16" s="210">
        <f>SUM(E7:E15)</f>
        <v>0</v>
      </c>
      <c r="F16" s="210">
        <f>SUM(F6:F15)</f>
        <v>8930295.76</v>
      </c>
      <c r="G16" s="211"/>
    </row>
    <row r="17" ht="15" thickTop="1"/>
  </sheetData>
  <sheetProtection/>
  <mergeCells count="3">
    <mergeCell ref="A2:F2"/>
    <mergeCell ref="A3:F3"/>
    <mergeCell ref="A4:F4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40">
      <selection activeCell="D83" sqref="D83"/>
    </sheetView>
  </sheetViews>
  <sheetFormatPr defaultColWidth="9.140625" defaultRowHeight="15"/>
  <cols>
    <col min="1" max="1" width="13.140625" style="0" customWidth="1"/>
    <col min="2" max="2" width="14.140625" style="0" customWidth="1"/>
    <col min="3" max="3" width="30.57421875" style="0" customWidth="1"/>
    <col min="4" max="4" width="9.421875" style="0" bestFit="1" customWidth="1"/>
    <col min="5" max="5" width="17.421875" style="0" bestFit="1" customWidth="1"/>
  </cols>
  <sheetData>
    <row r="1" spans="1:5" ht="21">
      <c r="A1" s="125" t="s">
        <v>54</v>
      </c>
      <c r="B1" s="125"/>
      <c r="C1" s="125"/>
      <c r="D1" s="125"/>
      <c r="E1" s="125"/>
    </row>
    <row r="2" spans="1:5" ht="21">
      <c r="A2" s="125" t="s">
        <v>55</v>
      </c>
      <c r="B2" s="125"/>
      <c r="C2" s="125"/>
      <c r="D2" s="125"/>
      <c r="E2" s="125"/>
    </row>
    <row r="3" spans="1:5" ht="21">
      <c r="A3" s="126"/>
      <c r="B3" s="126"/>
      <c r="C3" s="126"/>
      <c r="D3" s="125" t="s">
        <v>56</v>
      </c>
      <c r="E3" s="125"/>
    </row>
    <row r="4" spans="1:5" ht="21">
      <c r="A4" s="125" t="s">
        <v>57</v>
      </c>
      <c r="B4" s="125"/>
      <c r="C4" s="125"/>
      <c r="D4" s="125"/>
      <c r="E4" s="125"/>
    </row>
    <row r="5" spans="1:5" ht="21">
      <c r="A5" s="126"/>
      <c r="B5" s="126"/>
      <c r="C5" s="127" t="s">
        <v>212</v>
      </c>
      <c r="D5" s="127"/>
      <c r="E5" s="127"/>
    </row>
    <row r="6" spans="1:5" ht="21">
      <c r="A6" s="128" t="s">
        <v>58</v>
      </c>
      <c r="B6" s="129"/>
      <c r="C6" s="130"/>
      <c r="D6" s="131"/>
      <c r="E6" s="132" t="s">
        <v>59</v>
      </c>
    </row>
    <row r="7" spans="1:5" ht="21">
      <c r="A7" s="133" t="s">
        <v>60</v>
      </c>
      <c r="B7" s="133" t="s">
        <v>61</v>
      </c>
      <c r="C7" s="133" t="s">
        <v>1</v>
      </c>
      <c r="D7" s="134" t="s">
        <v>62</v>
      </c>
      <c r="E7" s="133" t="s">
        <v>61</v>
      </c>
    </row>
    <row r="8" spans="1:5" ht="21">
      <c r="A8" s="135" t="s">
        <v>6</v>
      </c>
      <c r="B8" s="135" t="s">
        <v>6</v>
      </c>
      <c r="C8" s="135"/>
      <c r="D8" s="136" t="s">
        <v>5</v>
      </c>
      <c r="E8" s="135" t="s">
        <v>6</v>
      </c>
    </row>
    <row r="9" spans="1:5" ht="21">
      <c r="A9" s="137"/>
      <c r="B9" s="138">
        <v>48252446.1</v>
      </c>
      <c r="C9" s="126" t="s">
        <v>63</v>
      </c>
      <c r="D9" s="139">
        <v>110201</v>
      </c>
      <c r="E9" s="140">
        <v>47713500.13</v>
      </c>
    </row>
    <row r="10" spans="1:5" ht="21">
      <c r="A10" s="141"/>
      <c r="B10" s="142"/>
      <c r="C10" s="143" t="s">
        <v>64</v>
      </c>
      <c r="D10" s="144"/>
      <c r="E10" s="142"/>
    </row>
    <row r="11" spans="1:5" ht="21">
      <c r="A11" s="145">
        <v>590000</v>
      </c>
      <c r="B11" s="146"/>
      <c r="C11" s="147" t="s">
        <v>65</v>
      </c>
      <c r="D11" s="148" t="s">
        <v>175</v>
      </c>
      <c r="E11" s="146"/>
    </row>
    <row r="12" spans="1:5" ht="21">
      <c r="A12" s="145">
        <v>601000</v>
      </c>
      <c r="B12" s="145">
        <v>58060</v>
      </c>
      <c r="C12" s="147" t="s">
        <v>66</v>
      </c>
      <c r="D12" s="148" t="s">
        <v>179</v>
      </c>
      <c r="E12" s="145">
        <v>32540</v>
      </c>
    </row>
    <row r="13" spans="1:5" ht="21">
      <c r="A13" s="145">
        <v>393000</v>
      </c>
      <c r="B13" s="149">
        <v>114000</v>
      </c>
      <c r="C13" s="147" t="s">
        <v>67</v>
      </c>
      <c r="D13" s="148" t="s">
        <v>187</v>
      </c>
      <c r="E13" s="149"/>
    </row>
    <row r="14" spans="1:5" ht="21">
      <c r="A14" s="145">
        <v>80000</v>
      </c>
      <c r="B14" s="149">
        <v>83480</v>
      </c>
      <c r="C14" s="147" t="s">
        <v>68</v>
      </c>
      <c r="D14" s="148" t="s">
        <v>191</v>
      </c>
      <c r="E14" s="149">
        <v>81130</v>
      </c>
    </row>
    <row r="15" spans="1:5" ht="21">
      <c r="A15" s="144"/>
      <c r="B15" s="150"/>
      <c r="C15" s="147" t="s">
        <v>69</v>
      </c>
      <c r="D15" s="148" t="s">
        <v>213</v>
      </c>
      <c r="E15" s="150"/>
    </row>
    <row r="16" spans="1:5" ht="21">
      <c r="A16" s="151">
        <v>22990000</v>
      </c>
      <c r="B16" s="152">
        <v>4158122.28</v>
      </c>
      <c r="C16" s="153" t="s">
        <v>70</v>
      </c>
      <c r="D16" s="148">
        <v>1000</v>
      </c>
      <c r="E16" s="152">
        <v>3005841.39</v>
      </c>
    </row>
    <row r="17" spans="1:5" ht="21">
      <c r="A17" s="151">
        <v>19000000</v>
      </c>
      <c r="B17" s="149">
        <v>1624190</v>
      </c>
      <c r="C17" s="147" t="s">
        <v>71</v>
      </c>
      <c r="D17" s="148">
        <v>2000</v>
      </c>
      <c r="E17" s="149">
        <v>1624190</v>
      </c>
    </row>
    <row r="18" spans="1:5" ht="21">
      <c r="A18" s="154"/>
      <c r="B18" s="152">
        <v>8930295.76</v>
      </c>
      <c r="C18" s="147" t="s">
        <v>72</v>
      </c>
      <c r="D18" s="148">
        <v>3000</v>
      </c>
      <c r="E18" s="152">
        <v>7790756.76</v>
      </c>
    </row>
    <row r="19" spans="1:5" ht="21.75" thickBot="1">
      <c r="A19" s="155">
        <f>SUM(A10:A18)</f>
        <v>43654000</v>
      </c>
      <c r="B19" s="156">
        <f>SUM(B10:B18)</f>
        <v>14968148.04</v>
      </c>
      <c r="C19" s="147"/>
      <c r="D19" s="144"/>
      <c r="E19" s="156">
        <f>SUM(E10:E18)</f>
        <v>12534458.15</v>
      </c>
    </row>
    <row r="20" spans="1:5" ht="21.75" thickTop="1">
      <c r="A20" s="157"/>
      <c r="B20" s="158"/>
      <c r="C20" s="153"/>
      <c r="D20" s="159"/>
      <c r="E20" s="158"/>
    </row>
    <row r="21" spans="1:5" ht="21">
      <c r="A21" s="147"/>
      <c r="B21" s="152">
        <v>641832.49</v>
      </c>
      <c r="C21" s="147" t="s">
        <v>73</v>
      </c>
      <c r="D21" s="160">
        <v>900</v>
      </c>
      <c r="E21" s="152">
        <v>492623.03</v>
      </c>
    </row>
    <row r="22" spans="1:5" ht="21">
      <c r="A22" s="147"/>
      <c r="B22" s="152"/>
      <c r="C22" s="147" t="s">
        <v>26</v>
      </c>
      <c r="D22" s="160">
        <v>600</v>
      </c>
      <c r="E22" s="152"/>
    </row>
    <row r="23" spans="1:5" ht="21">
      <c r="A23" s="147"/>
      <c r="B23" s="152"/>
      <c r="C23" s="147" t="s">
        <v>74</v>
      </c>
      <c r="D23" s="160"/>
      <c r="E23" s="152"/>
    </row>
    <row r="24" spans="1:5" ht="21">
      <c r="A24" s="147"/>
      <c r="B24" s="145">
        <v>1500</v>
      </c>
      <c r="C24" s="147" t="s">
        <v>12</v>
      </c>
      <c r="D24" s="144">
        <v>704</v>
      </c>
      <c r="E24" s="145">
        <v>900</v>
      </c>
    </row>
    <row r="25" spans="1:5" ht="21">
      <c r="A25" s="147"/>
      <c r="B25" s="145">
        <v>25708</v>
      </c>
      <c r="C25" s="147" t="s">
        <v>13</v>
      </c>
      <c r="D25" s="148" t="s">
        <v>32</v>
      </c>
      <c r="E25" s="145">
        <v>3620</v>
      </c>
    </row>
    <row r="26" spans="1:5" ht="21">
      <c r="A26" s="147"/>
      <c r="B26" s="149"/>
      <c r="C26" s="147" t="s">
        <v>75</v>
      </c>
      <c r="D26" s="144">
        <v>601</v>
      </c>
      <c r="E26" s="149"/>
    </row>
    <row r="27" spans="1:5" ht="21">
      <c r="A27" s="147"/>
      <c r="B27" s="149"/>
      <c r="C27" s="147" t="s">
        <v>76</v>
      </c>
      <c r="D27" s="148" t="s">
        <v>214</v>
      </c>
      <c r="E27" s="149"/>
    </row>
    <row r="28" spans="1:5" ht="21">
      <c r="A28" s="147"/>
      <c r="B28" s="149">
        <v>18135</v>
      </c>
      <c r="C28" s="147" t="s">
        <v>8</v>
      </c>
      <c r="D28" s="144">
        <v>700</v>
      </c>
      <c r="E28" s="149">
        <v>10340</v>
      </c>
    </row>
    <row r="29" spans="1:5" ht="21">
      <c r="A29" s="147"/>
      <c r="B29" s="149">
        <v>6200</v>
      </c>
      <c r="C29" s="147" t="s">
        <v>215</v>
      </c>
      <c r="D29" s="141"/>
      <c r="E29" s="149">
        <v>6200</v>
      </c>
    </row>
    <row r="30" spans="1:5" ht="21">
      <c r="A30" s="147"/>
      <c r="B30" s="149"/>
      <c r="C30" s="147"/>
      <c r="D30" s="141"/>
      <c r="E30" s="149"/>
    </row>
    <row r="31" spans="1:5" ht="21">
      <c r="A31" s="147"/>
      <c r="B31" s="149"/>
      <c r="C31" s="147"/>
      <c r="D31" s="141"/>
      <c r="E31" s="149"/>
    </row>
    <row r="32" spans="1:5" ht="21">
      <c r="A32" s="147"/>
      <c r="B32" s="149"/>
      <c r="C32" s="147"/>
      <c r="D32" s="141"/>
      <c r="E32" s="149"/>
    </row>
    <row r="33" spans="1:5" ht="21">
      <c r="A33" s="147"/>
      <c r="B33" s="149"/>
      <c r="C33" s="147"/>
      <c r="D33" s="141"/>
      <c r="E33" s="149"/>
    </row>
    <row r="34" spans="1:5" ht="21">
      <c r="A34" s="147"/>
      <c r="B34" s="149"/>
      <c r="C34" s="147"/>
      <c r="D34" s="141"/>
      <c r="E34" s="149"/>
    </row>
    <row r="35" spans="1:5" ht="21">
      <c r="A35" s="147"/>
      <c r="B35" s="149"/>
      <c r="C35" s="147"/>
      <c r="D35" s="141"/>
      <c r="E35" s="149"/>
    </row>
    <row r="36" spans="1:5" ht="21">
      <c r="A36" s="147"/>
      <c r="B36" s="149"/>
      <c r="C36" s="147"/>
      <c r="D36" s="141"/>
      <c r="E36" s="149"/>
    </row>
    <row r="37" spans="1:5" ht="21">
      <c r="A37" s="147"/>
      <c r="B37" s="149"/>
      <c r="C37" s="147"/>
      <c r="D37" s="141"/>
      <c r="E37" s="149"/>
    </row>
    <row r="38" spans="1:5" ht="21">
      <c r="A38" s="147"/>
      <c r="B38" s="149"/>
      <c r="C38" s="147"/>
      <c r="D38" s="141"/>
      <c r="E38" s="149"/>
    </row>
    <row r="39" spans="1:5" ht="21">
      <c r="A39" s="147"/>
      <c r="B39" s="149"/>
      <c r="C39" s="147"/>
      <c r="D39" s="141"/>
      <c r="E39" s="149"/>
    </row>
    <row r="40" spans="1:5" ht="21">
      <c r="A40" s="147"/>
      <c r="B40" s="149"/>
      <c r="C40" s="147"/>
      <c r="D40" s="141"/>
      <c r="E40" s="149"/>
    </row>
    <row r="41" spans="1:5" ht="21">
      <c r="A41" s="147"/>
      <c r="B41" s="149"/>
      <c r="C41" s="147"/>
      <c r="D41" s="141"/>
      <c r="E41" s="149"/>
    </row>
    <row r="42" spans="1:5" ht="21">
      <c r="A42" s="147"/>
      <c r="B42" s="149"/>
      <c r="C42" s="147"/>
      <c r="D42" s="141"/>
      <c r="E42" s="149"/>
    </row>
    <row r="43" spans="1:5" ht="21">
      <c r="A43" s="147"/>
      <c r="B43" s="149"/>
      <c r="C43" s="147"/>
      <c r="D43" s="161"/>
      <c r="E43" s="149"/>
    </row>
    <row r="44" spans="1:5" ht="21.75" thickBot="1">
      <c r="A44" s="147"/>
      <c r="B44" s="162">
        <f>SUM(B21:B43)</f>
        <v>693375.49</v>
      </c>
      <c r="C44" s="163"/>
      <c r="D44" s="164"/>
      <c r="E44" s="162">
        <f>SUM(E21:E43)</f>
        <v>513683.03</v>
      </c>
    </row>
    <row r="45" spans="1:5" ht="21.75" thickBot="1">
      <c r="A45" s="147"/>
      <c r="B45" s="165">
        <f>B19+B44</f>
        <v>15661523.53</v>
      </c>
      <c r="C45" s="166" t="s">
        <v>77</v>
      </c>
      <c r="D45" s="164"/>
      <c r="E45" s="167">
        <f>E19+E44</f>
        <v>13048141.18</v>
      </c>
    </row>
    <row r="46" spans="1:5" ht="21">
      <c r="A46" s="153"/>
      <c r="B46" s="157"/>
      <c r="C46" s="168" t="s">
        <v>78</v>
      </c>
      <c r="D46" s="169"/>
      <c r="E46" s="157"/>
    </row>
    <row r="47" spans="1:5" ht="21">
      <c r="A47" s="128" t="s">
        <v>58</v>
      </c>
      <c r="B47" s="129"/>
      <c r="C47" s="131"/>
      <c r="D47" s="130"/>
      <c r="E47" s="132" t="s">
        <v>59</v>
      </c>
    </row>
    <row r="48" spans="1:5" ht="21">
      <c r="A48" s="170" t="s">
        <v>60</v>
      </c>
      <c r="B48" s="133" t="s">
        <v>61</v>
      </c>
      <c r="C48" s="134" t="s">
        <v>1</v>
      </c>
      <c r="D48" s="133" t="s">
        <v>62</v>
      </c>
      <c r="E48" s="171" t="s">
        <v>61</v>
      </c>
    </row>
    <row r="49" spans="1:5" ht="21">
      <c r="A49" s="172" t="s">
        <v>6</v>
      </c>
      <c r="B49" s="135" t="s">
        <v>6</v>
      </c>
      <c r="C49" s="136"/>
      <c r="D49" s="135" t="s">
        <v>5</v>
      </c>
      <c r="E49" s="173" t="s">
        <v>6</v>
      </c>
    </row>
    <row r="50" spans="1:5" ht="21">
      <c r="A50" s="137"/>
      <c r="B50" s="174"/>
      <c r="C50" s="126" t="s">
        <v>79</v>
      </c>
      <c r="D50" s="137"/>
      <c r="E50" s="175"/>
    </row>
    <row r="51" spans="1:5" ht="21">
      <c r="A51" s="146">
        <v>2918850</v>
      </c>
      <c r="B51" s="149">
        <v>52406</v>
      </c>
      <c r="C51" s="147" t="s">
        <v>80</v>
      </c>
      <c r="D51" s="148" t="s">
        <v>216</v>
      </c>
      <c r="E51" s="149">
        <v>22381</v>
      </c>
    </row>
    <row r="52" spans="1:5" ht="21">
      <c r="A52" s="146">
        <v>4142520</v>
      </c>
      <c r="B52" s="149">
        <v>690420</v>
      </c>
      <c r="C52" s="147" t="s">
        <v>81</v>
      </c>
      <c r="D52" s="144">
        <v>100</v>
      </c>
      <c r="E52" s="149">
        <v>345210</v>
      </c>
    </row>
    <row r="53" spans="1:5" ht="21">
      <c r="A53" s="145">
        <v>5169920</v>
      </c>
      <c r="B53" s="146">
        <v>726840</v>
      </c>
      <c r="C53" s="147" t="s">
        <v>82</v>
      </c>
      <c r="D53" s="144">
        <v>100</v>
      </c>
      <c r="E53" s="146">
        <v>366520</v>
      </c>
    </row>
    <row r="54" spans="1:5" ht="21">
      <c r="A54" s="145">
        <v>148000</v>
      </c>
      <c r="B54" s="146">
        <v>24570</v>
      </c>
      <c r="C54" s="147" t="s">
        <v>83</v>
      </c>
      <c r="D54" s="144">
        <v>120</v>
      </c>
      <c r="E54" s="146">
        <v>12285</v>
      </c>
    </row>
    <row r="55" spans="1:5" ht="21">
      <c r="A55" s="149">
        <v>2649400</v>
      </c>
      <c r="B55" s="145">
        <v>437436</v>
      </c>
      <c r="C55" s="147" t="s">
        <v>84</v>
      </c>
      <c r="D55" s="144">
        <v>130</v>
      </c>
      <c r="E55" s="145">
        <v>218718</v>
      </c>
    </row>
    <row r="56" spans="1:5" ht="21">
      <c r="A56" s="152">
        <v>2399800</v>
      </c>
      <c r="B56" s="149">
        <v>28950</v>
      </c>
      <c r="C56" s="147" t="s">
        <v>85</v>
      </c>
      <c r="D56" s="144">
        <v>200</v>
      </c>
      <c r="E56" s="149">
        <v>15650</v>
      </c>
    </row>
    <row r="57" spans="1:5" ht="21">
      <c r="A57" s="149">
        <v>6962410</v>
      </c>
      <c r="B57" s="149">
        <v>292552</v>
      </c>
      <c r="C57" s="147" t="s">
        <v>86</v>
      </c>
      <c r="D57" s="144">
        <v>250</v>
      </c>
      <c r="E57" s="149">
        <v>197198</v>
      </c>
    </row>
    <row r="58" spans="1:5" ht="21">
      <c r="A58" s="149">
        <v>3932700</v>
      </c>
      <c r="B58" s="149">
        <v>28660</v>
      </c>
      <c r="C58" s="147" t="s">
        <v>87</v>
      </c>
      <c r="D58" s="144">
        <v>270</v>
      </c>
      <c r="E58" s="149"/>
    </row>
    <row r="59" spans="1:5" ht="21">
      <c r="A59" s="152">
        <v>1015000</v>
      </c>
      <c r="B59" s="149">
        <v>90067.82</v>
      </c>
      <c r="C59" s="147" t="s">
        <v>88</v>
      </c>
      <c r="D59" s="144">
        <v>300</v>
      </c>
      <c r="E59" s="149">
        <v>41780.54</v>
      </c>
    </row>
    <row r="60" spans="1:5" ht="21">
      <c r="A60" s="152">
        <v>4223000</v>
      </c>
      <c r="B60" s="149"/>
      <c r="C60" s="147" t="s">
        <v>89</v>
      </c>
      <c r="D60" s="144">
        <v>400</v>
      </c>
      <c r="E60" s="149"/>
    </row>
    <row r="61" spans="1:5" ht="21">
      <c r="A61" s="176">
        <v>2864000</v>
      </c>
      <c r="B61" s="149"/>
      <c r="C61" s="147" t="s">
        <v>90</v>
      </c>
      <c r="D61" s="144">
        <v>450</v>
      </c>
      <c r="E61" s="149"/>
    </row>
    <row r="62" spans="1:5" ht="21">
      <c r="A62" s="177">
        <v>6158800</v>
      </c>
      <c r="B62" s="149"/>
      <c r="C62" s="147" t="s">
        <v>91</v>
      </c>
      <c r="D62" s="144">
        <v>500</v>
      </c>
      <c r="E62" s="149"/>
    </row>
    <row r="63" spans="1:5" ht="21">
      <c r="A63" s="149">
        <v>1069000</v>
      </c>
      <c r="B63" s="149"/>
      <c r="C63" s="147" t="s">
        <v>92</v>
      </c>
      <c r="D63" s="144">
        <v>550</v>
      </c>
      <c r="E63" s="149"/>
    </row>
    <row r="64" spans="1:5" ht="21.75" thickBot="1">
      <c r="A64" s="178">
        <f>SUM(A50:A63)</f>
        <v>43653400</v>
      </c>
      <c r="B64" s="155">
        <f>SUM(B50:B63)</f>
        <v>2371901.82</v>
      </c>
      <c r="C64" s="147"/>
      <c r="D64" s="144"/>
      <c r="E64" s="155">
        <f>SUM(E50:E63)</f>
        <v>1219742.54</v>
      </c>
    </row>
    <row r="65" spans="1:5" ht="21.75" thickTop="1">
      <c r="A65" s="147"/>
      <c r="B65" s="149"/>
      <c r="C65" s="147"/>
      <c r="D65" s="144"/>
      <c r="E65" s="149"/>
    </row>
    <row r="66" spans="1:5" ht="21">
      <c r="A66" s="147"/>
      <c r="B66" s="145">
        <v>3333560</v>
      </c>
      <c r="C66" s="147" t="s">
        <v>12</v>
      </c>
      <c r="D66" s="148" t="s">
        <v>31</v>
      </c>
      <c r="E66" s="145">
        <v>1676480</v>
      </c>
    </row>
    <row r="67" spans="1:5" ht="21">
      <c r="A67" s="147"/>
      <c r="B67" s="145">
        <v>25708</v>
      </c>
      <c r="C67" s="147" t="s">
        <v>93</v>
      </c>
      <c r="D67" s="148" t="s">
        <v>32</v>
      </c>
      <c r="E67" s="145">
        <v>1000</v>
      </c>
    </row>
    <row r="68" spans="1:5" ht="21">
      <c r="A68" s="147"/>
      <c r="B68" s="149">
        <v>126678.4</v>
      </c>
      <c r="C68" s="147" t="s">
        <v>73</v>
      </c>
      <c r="D68" s="148" t="s">
        <v>36</v>
      </c>
      <c r="E68" s="149">
        <v>59897.36</v>
      </c>
    </row>
    <row r="69" spans="1:5" ht="21">
      <c r="A69" s="147"/>
      <c r="B69" s="149"/>
      <c r="C69" s="147" t="s">
        <v>94</v>
      </c>
      <c r="D69" s="148" t="s">
        <v>38</v>
      </c>
      <c r="E69" s="149"/>
    </row>
    <row r="70" spans="1:5" ht="21">
      <c r="A70" s="147"/>
      <c r="B70" s="149">
        <v>27600</v>
      </c>
      <c r="C70" s="147" t="s">
        <v>95</v>
      </c>
      <c r="D70" s="148" t="s">
        <v>37</v>
      </c>
      <c r="E70" s="149"/>
    </row>
    <row r="71" spans="1:5" ht="21">
      <c r="A71" s="147"/>
      <c r="B71" s="149">
        <v>224000</v>
      </c>
      <c r="C71" s="147" t="s">
        <v>96</v>
      </c>
      <c r="D71" s="148" t="s">
        <v>33</v>
      </c>
      <c r="E71" s="149"/>
    </row>
    <row r="72" spans="1:5" ht="21">
      <c r="A72" s="147"/>
      <c r="B72" s="149"/>
      <c r="C72" s="147" t="s">
        <v>97</v>
      </c>
      <c r="D72" s="148"/>
      <c r="E72" s="149"/>
    </row>
    <row r="73" spans="1:5" ht="21">
      <c r="A73" s="147"/>
      <c r="B73" s="149"/>
      <c r="C73" s="147"/>
      <c r="D73" s="148"/>
      <c r="E73" s="149"/>
    </row>
    <row r="74" spans="1:5" ht="21">
      <c r="A74" s="147"/>
      <c r="B74" s="149"/>
      <c r="C74" s="147"/>
      <c r="D74" s="148"/>
      <c r="E74" s="149"/>
    </row>
    <row r="75" spans="1:5" ht="21">
      <c r="A75" s="147"/>
      <c r="B75" s="149"/>
      <c r="C75" s="147"/>
      <c r="D75" s="144"/>
      <c r="E75" s="149"/>
    </row>
    <row r="76" spans="1:5" ht="21">
      <c r="A76" s="147"/>
      <c r="B76" s="179"/>
      <c r="C76" s="147"/>
      <c r="D76" s="144"/>
      <c r="E76" s="149"/>
    </row>
    <row r="77" spans="1:5" ht="21">
      <c r="A77" s="147"/>
      <c r="B77" s="149"/>
      <c r="C77" s="147"/>
      <c r="D77" s="180"/>
      <c r="E77" s="149"/>
    </row>
    <row r="78" spans="1:5" ht="21.75" thickBot="1">
      <c r="A78" s="147"/>
      <c r="B78" s="181">
        <f>SUM(B65:B77)</f>
        <v>3737546.4</v>
      </c>
      <c r="C78" s="166" t="s">
        <v>98</v>
      </c>
      <c r="D78" s="147"/>
      <c r="E78" s="181">
        <f>SUM(E65:E77)</f>
        <v>1737377.36</v>
      </c>
    </row>
    <row r="79" spans="1:5" ht="21.75" thickBot="1">
      <c r="A79" s="147"/>
      <c r="B79" s="181">
        <f>B64+B78</f>
        <v>6109448.22</v>
      </c>
      <c r="C79" s="166" t="s">
        <v>98</v>
      </c>
      <c r="D79" s="147"/>
      <c r="E79" s="181">
        <f>E64+E78</f>
        <v>2957119.9000000004</v>
      </c>
    </row>
    <row r="80" spans="1:5" ht="21">
      <c r="A80" s="147"/>
      <c r="B80" s="145">
        <f>B45-B79</f>
        <v>9552075.309999999</v>
      </c>
      <c r="C80" s="182" t="s">
        <v>99</v>
      </c>
      <c r="D80" s="147"/>
      <c r="E80" s="145">
        <f>E45-E79</f>
        <v>10091021.28</v>
      </c>
    </row>
    <row r="81" spans="1:5" ht="21">
      <c r="A81" s="147"/>
      <c r="B81" s="141"/>
      <c r="C81" s="182" t="s">
        <v>100</v>
      </c>
      <c r="D81" s="147"/>
      <c r="E81" s="141"/>
    </row>
    <row r="82" spans="1:5" ht="21">
      <c r="A82" s="147"/>
      <c r="B82" s="145"/>
      <c r="C82" s="182" t="s">
        <v>101</v>
      </c>
      <c r="D82" s="147"/>
      <c r="E82" s="149"/>
    </row>
    <row r="83" spans="1:5" ht="21.75" thickBot="1">
      <c r="A83" s="147"/>
      <c r="B83" s="183">
        <f>B9+B45-B79</f>
        <v>57804521.410000004</v>
      </c>
      <c r="C83" s="166" t="s">
        <v>102</v>
      </c>
      <c r="D83" s="147"/>
      <c r="E83" s="183">
        <f>E9+E45-E79</f>
        <v>57804521.410000004</v>
      </c>
    </row>
    <row r="84" spans="1:5" ht="18.75">
      <c r="A84" s="184"/>
      <c r="B84" s="184"/>
      <c r="C84" s="184"/>
      <c r="D84" s="184"/>
      <c r="E84" s="184"/>
    </row>
  </sheetData>
  <sheetProtection/>
  <mergeCells count="7">
    <mergeCell ref="A6:B6"/>
    <mergeCell ref="A47:B47"/>
    <mergeCell ref="A1:E1"/>
    <mergeCell ref="A2:E2"/>
    <mergeCell ref="D3:E3"/>
    <mergeCell ref="A4:E4"/>
    <mergeCell ref="C5:E5"/>
  </mergeCells>
  <printOptions/>
  <pageMargins left="0.5118110236220472" right="0.5118110236220472" top="0.15748031496062992" bottom="0.15748031496062992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DarkUser</cp:lastModifiedBy>
  <cp:lastPrinted>2015-02-17T06:56:02Z</cp:lastPrinted>
  <dcterms:created xsi:type="dcterms:W3CDTF">2013-11-12T03:56:05Z</dcterms:created>
  <dcterms:modified xsi:type="dcterms:W3CDTF">2015-02-17T08:45:46Z</dcterms:modified>
  <cp:category/>
  <cp:version/>
  <cp:contentType/>
  <cp:contentStatus/>
</cp:coreProperties>
</file>